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e69f2fa061a88a7c/Desktop/Deven/BTech/BTech/Manager's toolkit/"/>
    </mc:Choice>
  </mc:AlternateContent>
  <xr:revisionPtr revIDLastSave="79" documentId="8_{B8DCC41C-EF71-402D-9B4D-0894F4E7BF2A}" xr6:coauthVersionLast="45" xr6:coauthVersionMax="45" xr10:uidLastSave="{A540656D-23AF-4812-8FA8-F1A6356F9009}"/>
  <bookViews>
    <workbookView xWindow="-108" yWindow="-108" windowWidth="23256" windowHeight="12576" xr2:uid="{00000000-000D-0000-FFFF-FFFF00000000}"/>
  </bookViews>
  <sheets>
    <sheet name="Daily tracker" sheetId="2" r:id="rId1"/>
    <sheet name="Burndown" sheetId="1" r:id="rId2"/>
    <sheet name="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C6" i="1"/>
  <c r="D6" i="1"/>
  <c r="E6" i="1"/>
  <c r="F6" i="1"/>
  <c r="G6" i="1"/>
  <c r="H6" i="1"/>
  <c r="I6" i="1"/>
  <c r="J6" i="1"/>
  <c r="K6" i="1"/>
  <c r="L6" i="1"/>
  <c r="M6" i="1"/>
  <c r="N6" i="1"/>
  <c r="O6" i="1"/>
  <c r="C5" i="1"/>
  <c r="D5" i="1"/>
  <c r="E5" i="1"/>
  <c r="F5" i="1"/>
  <c r="G5" i="1"/>
  <c r="H5" i="1"/>
  <c r="I5" i="1"/>
  <c r="J5" i="1"/>
  <c r="K5" i="1"/>
  <c r="L5" i="1"/>
  <c r="M5" i="1"/>
  <c r="N5" i="1"/>
  <c r="O5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D8" i="2"/>
  <c r="D17" i="2"/>
  <c r="B4" i="1" s="1"/>
  <c r="B35" i="1"/>
  <c r="B36" i="1"/>
  <c r="B37" i="1"/>
  <c r="B38" i="1"/>
  <c r="B33" i="1"/>
  <c r="B17" i="1"/>
  <c r="B26" i="1"/>
  <c r="B34" i="1" s="1"/>
  <c r="B27" i="1"/>
  <c r="B28" i="1"/>
  <c r="B29" i="1"/>
  <c r="B30" i="1"/>
  <c r="B25" i="1"/>
  <c r="B18" i="1"/>
  <c r="B19" i="1"/>
  <c r="B20" i="1"/>
  <c r="B21" i="1"/>
  <c r="B22" i="1"/>
  <c r="B11" i="1"/>
  <c r="B10" i="1"/>
  <c r="B3" i="1"/>
  <c r="DJ17" i="2" l="1"/>
  <c r="DI17" i="2"/>
  <c r="DH17" i="2"/>
  <c r="DG17" i="2"/>
  <c r="DF17" i="2"/>
  <c r="DK16" i="2"/>
  <c r="DK15" i="2"/>
  <c r="DK14" i="2"/>
  <c r="DK13" i="2"/>
  <c r="DK12" i="2"/>
  <c r="DK11" i="2"/>
  <c r="DJ8" i="2"/>
  <c r="DI8" i="2"/>
  <c r="DH8" i="2"/>
  <c r="DG8" i="2"/>
  <c r="DF8" i="2"/>
  <c r="DK7" i="2"/>
  <c r="DK6" i="2"/>
  <c r="DK5" i="2"/>
  <c r="DK4" i="2"/>
  <c r="DK3" i="2"/>
  <c r="DK2" i="2"/>
  <c r="DC17" i="2"/>
  <c r="DB17" i="2"/>
  <c r="DA17" i="2"/>
  <c r="CZ17" i="2"/>
  <c r="CY17" i="2"/>
  <c r="DD16" i="2"/>
  <c r="DD15" i="2"/>
  <c r="DD14" i="2"/>
  <c r="DD13" i="2"/>
  <c r="DD12" i="2"/>
  <c r="DD11" i="2"/>
  <c r="DD17" i="2" s="1"/>
  <c r="DC8" i="2"/>
  <c r="DB8" i="2"/>
  <c r="DA8" i="2"/>
  <c r="CZ8" i="2"/>
  <c r="CY8" i="2"/>
  <c r="DD7" i="2"/>
  <c r="DD6" i="2"/>
  <c r="DD5" i="2"/>
  <c r="DD4" i="2"/>
  <c r="DD3" i="2"/>
  <c r="DD2" i="2"/>
  <c r="CV17" i="2"/>
  <c r="CU17" i="2"/>
  <c r="CT17" i="2"/>
  <c r="CS17" i="2"/>
  <c r="CR17" i="2"/>
  <c r="CW16" i="2"/>
  <c r="CW15" i="2"/>
  <c r="CW14" i="2"/>
  <c r="CW13" i="2"/>
  <c r="CW12" i="2"/>
  <c r="CW11" i="2"/>
  <c r="CW17" i="2" s="1"/>
  <c r="CV8" i="2"/>
  <c r="CU8" i="2"/>
  <c r="CT8" i="2"/>
  <c r="CS8" i="2"/>
  <c r="CR8" i="2"/>
  <c r="CW7" i="2"/>
  <c r="CW6" i="2"/>
  <c r="CW5" i="2"/>
  <c r="CW4" i="2"/>
  <c r="CW3" i="2"/>
  <c r="CW2" i="2"/>
  <c r="CO17" i="2"/>
  <c r="CN17" i="2"/>
  <c r="CM17" i="2"/>
  <c r="CL17" i="2"/>
  <c r="CK17" i="2"/>
  <c r="CP16" i="2"/>
  <c r="CP15" i="2"/>
  <c r="CP14" i="2"/>
  <c r="CP13" i="2"/>
  <c r="CP12" i="2"/>
  <c r="CP11" i="2"/>
  <c r="CO8" i="2"/>
  <c r="CN8" i="2"/>
  <c r="CM8" i="2"/>
  <c r="CL8" i="2"/>
  <c r="CK8" i="2"/>
  <c r="CP7" i="2"/>
  <c r="CP6" i="2"/>
  <c r="CP5" i="2"/>
  <c r="CP4" i="2"/>
  <c r="CP3" i="2"/>
  <c r="CP2" i="2"/>
  <c r="CW8" i="2" l="1"/>
  <c r="DD8" i="2"/>
  <c r="DK8" i="2"/>
  <c r="DK17" i="2"/>
  <c r="CP17" i="2"/>
  <c r="CP8" i="2"/>
  <c r="CH17" i="2" l="1"/>
  <c r="CG17" i="2"/>
  <c r="CF17" i="2"/>
  <c r="CE17" i="2"/>
  <c r="CD17" i="2"/>
  <c r="CI16" i="2"/>
  <c r="CI15" i="2"/>
  <c r="CI14" i="2"/>
  <c r="CI13" i="2"/>
  <c r="CI12" i="2"/>
  <c r="CI11" i="2"/>
  <c r="CI17" i="2" s="1"/>
  <c r="CH8" i="2"/>
  <c r="CG8" i="2"/>
  <c r="CF8" i="2"/>
  <c r="CE8" i="2"/>
  <c r="CD8" i="2"/>
  <c r="CI7" i="2"/>
  <c r="CI6" i="2"/>
  <c r="CI5" i="2"/>
  <c r="CI4" i="2"/>
  <c r="CI3" i="2"/>
  <c r="CI2" i="2"/>
  <c r="CI8" i="2" s="1"/>
  <c r="CA17" i="2"/>
  <c r="BZ17" i="2"/>
  <c r="BY17" i="2"/>
  <c r="BX17" i="2"/>
  <c r="BW17" i="2"/>
  <c r="CB16" i="2"/>
  <c r="CB15" i="2"/>
  <c r="CB14" i="2"/>
  <c r="CB13" i="2"/>
  <c r="CB12" i="2"/>
  <c r="CB11" i="2"/>
  <c r="CA8" i="2"/>
  <c r="BZ8" i="2"/>
  <c r="BY8" i="2"/>
  <c r="BX8" i="2"/>
  <c r="BW8" i="2"/>
  <c r="CB7" i="2"/>
  <c r="CB6" i="2"/>
  <c r="CB5" i="2"/>
  <c r="CB4" i="2"/>
  <c r="CB3" i="2"/>
  <c r="CB2" i="2"/>
  <c r="BT17" i="2"/>
  <c r="BS17" i="2"/>
  <c r="BR17" i="2"/>
  <c r="BQ17" i="2"/>
  <c r="BP17" i="2"/>
  <c r="BU16" i="2"/>
  <c r="BU15" i="2"/>
  <c r="BU14" i="2"/>
  <c r="BU13" i="2"/>
  <c r="BU12" i="2"/>
  <c r="BU11" i="2"/>
  <c r="BT8" i="2"/>
  <c r="BS8" i="2"/>
  <c r="BR8" i="2"/>
  <c r="BQ8" i="2"/>
  <c r="BP8" i="2"/>
  <c r="BU7" i="2"/>
  <c r="BU6" i="2"/>
  <c r="BU5" i="2"/>
  <c r="BU4" i="2"/>
  <c r="BU3" i="2"/>
  <c r="BU2" i="2"/>
  <c r="CB8" i="2" l="1"/>
  <c r="CB17" i="2"/>
  <c r="BU17" i="2"/>
  <c r="BU8" i="2"/>
  <c r="AR17" i="2" l="1"/>
  <c r="AQ17" i="2"/>
  <c r="AP17" i="2"/>
  <c r="AO17" i="2"/>
  <c r="AN17" i="2"/>
  <c r="AS16" i="2"/>
  <c r="AS15" i="2"/>
  <c r="AS14" i="2"/>
  <c r="AS13" i="2"/>
  <c r="AS12" i="2"/>
  <c r="AS11" i="2"/>
  <c r="AR8" i="2"/>
  <c r="AQ8" i="2"/>
  <c r="AP8" i="2"/>
  <c r="AO8" i="2"/>
  <c r="AN8" i="2"/>
  <c r="AS7" i="2"/>
  <c r="AS6" i="2"/>
  <c r="AS5" i="2"/>
  <c r="AS4" i="2"/>
  <c r="AS3" i="2"/>
  <c r="AS2" i="2"/>
  <c r="AY17" i="2"/>
  <c r="AX17" i="2"/>
  <c r="AW17" i="2"/>
  <c r="AV17" i="2"/>
  <c r="AU17" i="2"/>
  <c r="AZ16" i="2"/>
  <c r="AZ15" i="2"/>
  <c r="AZ14" i="2"/>
  <c r="AZ13" i="2"/>
  <c r="AZ12" i="2"/>
  <c r="AZ11" i="2"/>
  <c r="AY8" i="2"/>
  <c r="AX8" i="2"/>
  <c r="AW8" i="2"/>
  <c r="AV8" i="2"/>
  <c r="AU8" i="2"/>
  <c r="AZ7" i="2"/>
  <c r="AZ6" i="2"/>
  <c r="AZ5" i="2"/>
  <c r="AZ4" i="2"/>
  <c r="AZ3" i="2"/>
  <c r="AZ2" i="2"/>
  <c r="BF17" i="2"/>
  <c r="BE17" i="2"/>
  <c r="BD17" i="2"/>
  <c r="BC17" i="2"/>
  <c r="BB17" i="2"/>
  <c r="BG16" i="2"/>
  <c r="BG15" i="2"/>
  <c r="BG14" i="2"/>
  <c r="BG13" i="2"/>
  <c r="BG12" i="2"/>
  <c r="BG11" i="2"/>
  <c r="BF8" i="2"/>
  <c r="BE8" i="2"/>
  <c r="BD8" i="2"/>
  <c r="BC8" i="2"/>
  <c r="BB8" i="2"/>
  <c r="BG7" i="2"/>
  <c r="BG6" i="2"/>
  <c r="BG5" i="2"/>
  <c r="BG4" i="2"/>
  <c r="BG3" i="2"/>
  <c r="BG2" i="2"/>
  <c r="AS8" i="2" l="1"/>
  <c r="AS17" i="2"/>
  <c r="AZ8" i="2"/>
  <c r="AZ17" i="2"/>
  <c r="BG8" i="2"/>
  <c r="BG17" i="2"/>
  <c r="B12" i="1" l="1"/>
  <c r="B13" i="1"/>
  <c r="B5" i="1"/>
  <c r="B6" i="1"/>
  <c r="D19" i="2" l="1"/>
  <c r="BM17" i="2"/>
  <c r="BL17" i="2"/>
  <c r="BK17" i="2"/>
  <c r="BJ17" i="2"/>
  <c r="BI17" i="2"/>
  <c r="AK17" i="2"/>
  <c r="AJ17" i="2"/>
  <c r="AI17" i="2"/>
  <c r="AH17" i="2"/>
  <c r="AG17" i="2"/>
  <c r="AD17" i="2"/>
  <c r="AC17" i="2"/>
  <c r="AB17" i="2"/>
  <c r="AA17" i="2"/>
  <c r="Z17" i="2"/>
  <c r="W17" i="2"/>
  <c r="V17" i="2"/>
  <c r="U17" i="2"/>
  <c r="T17" i="2"/>
  <c r="S17" i="2"/>
  <c r="P17" i="2"/>
  <c r="O17" i="2"/>
  <c r="N17" i="2"/>
  <c r="M17" i="2"/>
  <c r="L17" i="2"/>
  <c r="I17" i="2"/>
  <c r="H17" i="2"/>
  <c r="G17" i="2"/>
  <c r="F17" i="2"/>
  <c r="E17" i="2"/>
  <c r="BN16" i="2"/>
  <c r="AL16" i="2"/>
  <c r="AE16" i="2"/>
  <c r="X16" i="2"/>
  <c r="Q16" i="2"/>
  <c r="J16" i="2"/>
  <c r="K16" i="2" s="1"/>
  <c r="BN15" i="2"/>
  <c r="AL15" i="2"/>
  <c r="AE15" i="2"/>
  <c r="X15" i="2"/>
  <c r="Q15" i="2"/>
  <c r="J15" i="2"/>
  <c r="K15" i="2" s="1"/>
  <c r="BN14" i="2"/>
  <c r="AL14" i="2"/>
  <c r="AE14" i="2"/>
  <c r="X14" i="2"/>
  <c r="Q14" i="2"/>
  <c r="J14" i="2"/>
  <c r="K14" i="2" s="1"/>
  <c r="BN13" i="2"/>
  <c r="AL13" i="2"/>
  <c r="AE13" i="2"/>
  <c r="X13" i="2"/>
  <c r="Q13" i="2"/>
  <c r="J13" i="2"/>
  <c r="K13" i="2" s="1"/>
  <c r="C27" i="1" s="1"/>
  <c r="BN12" i="2"/>
  <c r="AL12" i="2"/>
  <c r="AE12" i="2"/>
  <c r="X12" i="2"/>
  <c r="Q12" i="2"/>
  <c r="J12" i="2"/>
  <c r="K12" i="2" s="1"/>
  <c r="C26" i="1" s="1"/>
  <c r="BN11" i="2"/>
  <c r="BN17" i="2" s="1"/>
  <c r="AL11" i="2"/>
  <c r="AE11" i="2"/>
  <c r="X11" i="2"/>
  <c r="X17" i="2" s="1"/>
  <c r="Q11" i="2"/>
  <c r="J11" i="2"/>
  <c r="K11" i="2" s="1"/>
  <c r="C25" i="1" s="1"/>
  <c r="BJ8" i="2"/>
  <c r="BK8" i="2"/>
  <c r="BL8" i="2"/>
  <c r="BM8" i="2"/>
  <c r="BI8" i="2"/>
  <c r="AH8" i="2"/>
  <c r="AI8" i="2"/>
  <c r="AJ8" i="2"/>
  <c r="AK8" i="2"/>
  <c r="AG8" i="2"/>
  <c r="AA8" i="2"/>
  <c r="AB8" i="2"/>
  <c r="AC8" i="2"/>
  <c r="AD8" i="2"/>
  <c r="Z8" i="2"/>
  <c r="T8" i="2"/>
  <c r="U8" i="2"/>
  <c r="V8" i="2"/>
  <c r="W8" i="2"/>
  <c r="S8" i="2"/>
  <c r="M8" i="2"/>
  <c r="N8" i="2"/>
  <c r="O8" i="2"/>
  <c r="P8" i="2"/>
  <c r="L8" i="2"/>
  <c r="F8" i="2"/>
  <c r="G8" i="2"/>
  <c r="H8" i="2"/>
  <c r="I8" i="2"/>
  <c r="E8" i="2"/>
  <c r="BN3" i="2"/>
  <c r="BN4" i="2"/>
  <c r="BN5" i="2"/>
  <c r="BN6" i="2"/>
  <c r="BN7" i="2"/>
  <c r="BN2" i="2"/>
  <c r="BN8" i="2" s="1"/>
  <c r="AL3" i="2"/>
  <c r="AL4" i="2"/>
  <c r="AL5" i="2"/>
  <c r="AL6" i="2"/>
  <c r="AL7" i="2"/>
  <c r="AL2" i="2"/>
  <c r="AL8" i="2" s="1"/>
  <c r="AE3" i="2"/>
  <c r="AE4" i="2"/>
  <c r="AE5" i="2"/>
  <c r="AE6" i="2"/>
  <c r="AE7" i="2"/>
  <c r="AE2" i="2"/>
  <c r="AE8" i="2" s="1"/>
  <c r="X3" i="2"/>
  <c r="X4" i="2"/>
  <c r="X5" i="2"/>
  <c r="X6" i="2"/>
  <c r="X7" i="2"/>
  <c r="X2" i="2"/>
  <c r="Q3" i="2"/>
  <c r="Q4" i="2"/>
  <c r="Q5" i="2"/>
  <c r="Q6" i="2"/>
  <c r="Q7" i="2"/>
  <c r="Q2" i="2"/>
  <c r="J3" i="2"/>
  <c r="K3" i="2" s="1"/>
  <c r="J4" i="2"/>
  <c r="K4" i="2" s="1"/>
  <c r="J5" i="2"/>
  <c r="K5" i="2" s="1"/>
  <c r="J6" i="2"/>
  <c r="K6" i="2" s="1"/>
  <c r="J7" i="2"/>
  <c r="K7" i="2" s="1"/>
  <c r="J2" i="2"/>
  <c r="K2" i="2" s="1"/>
  <c r="R14" i="2" l="1"/>
  <c r="D28" i="1" s="1"/>
  <c r="C28" i="1"/>
  <c r="R15" i="2"/>
  <c r="C29" i="1"/>
  <c r="R16" i="2"/>
  <c r="C30" i="1"/>
  <c r="AL17" i="2"/>
  <c r="X8" i="2"/>
  <c r="Y14" i="2"/>
  <c r="Q17" i="2"/>
  <c r="R13" i="2"/>
  <c r="R12" i="2"/>
  <c r="C17" i="1"/>
  <c r="R2" i="2"/>
  <c r="C22" i="1"/>
  <c r="R7" i="2"/>
  <c r="C21" i="1"/>
  <c r="R6" i="2"/>
  <c r="R3" i="2"/>
  <c r="C18" i="1"/>
  <c r="Q8" i="2"/>
  <c r="R11" i="2"/>
  <c r="C11" i="1"/>
  <c r="AE17" i="2"/>
  <c r="E19" i="2"/>
  <c r="F19" i="2" s="1"/>
  <c r="G19" i="2" s="1"/>
  <c r="H19" i="2" s="1"/>
  <c r="I19" i="2" s="1"/>
  <c r="L19" i="2" s="1"/>
  <c r="M19" i="2" s="1"/>
  <c r="N19" i="2" s="1"/>
  <c r="O19" i="2" s="1"/>
  <c r="P19" i="2" s="1"/>
  <c r="R4" i="2"/>
  <c r="D19" i="1" s="1"/>
  <c r="C10" i="1"/>
  <c r="C19" i="1"/>
  <c r="R5" i="2"/>
  <c r="C20" i="1"/>
  <c r="J8" i="2"/>
  <c r="K8" i="2" s="1"/>
  <c r="J17" i="2"/>
  <c r="K17" i="2" s="1"/>
  <c r="Y11" i="2" l="1"/>
  <c r="D25" i="1"/>
  <c r="Y12" i="2"/>
  <c r="D26" i="1"/>
  <c r="Y13" i="2"/>
  <c r="E27" i="1" s="1"/>
  <c r="D27" i="1"/>
  <c r="AF14" i="2"/>
  <c r="E28" i="1"/>
  <c r="Y16" i="2"/>
  <c r="D30" i="1"/>
  <c r="Y15" i="2"/>
  <c r="D29" i="1"/>
  <c r="S19" i="2"/>
  <c r="T19" i="2" s="1"/>
  <c r="U19" i="2" s="1"/>
  <c r="V19" i="2" s="1"/>
  <c r="W19" i="2" s="1"/>
  <c r="Z19" i="2" s="1"/>
  <c r="AA19" i="2" s="1"/>
  <c r="AB19" i="2" s="1"/>
  <c r="AC19" i="2" s="1"/>
  <c r="AD19" i="2" s="1"/>
  <c r="AG19" i="2" s="1"/>
  <c r="AH19" i="2" s="1"/>
  <c r="AI19" i="2" s="1"/>
  <c r="AJ19" i="2" s="1"/>
  <c r="AK19" i="2" s="1"/>
  <c r="AN19" i="2" s="1"/>
  <c r="AO19" i="2" s="1"/>
  <c r="AP19" i="2" s="1"/>
  <c r="AQ19" i="2" s="1"/>
  <c r="AR19" i="2" s="1"/>
  <c r="AU19" i="2" s="1"/>
  <c r="AV19" i="2" s="1"/>
  <c r="AW19" i="2" s="1"/>
  <c r="AX19" i="2" s="1"/>
  <c r="AY19" i="2" s="1"/>
  <c r="BB19" i="2" s="1"/>
  <c r="Y5" i="2"/>
  <c r="D20" i="1"/>
  <c r="Y3" i="2"/>
  <c r="D18" i="1"/>
  <c r="Y6" i="2"/>
  <c r="D21" i="1"/>
  <c r="Y7" i="2"/>
  <c r="D22" i="1"/>
  <c r="Y2" i="2"/>
  <c r="D17" i="1"/>
  <c r="D11" i="1"/>
  <c r="AF13" i="2"/>
  <c r="F27" i="1" s="1"/>
  <c r="E11" i="1"/>
  <c r="R17" i="2"/>
  <c r="C4" i="1"/>
  <c r="Y4" i="2"/>
  <c r="E19" i="1" s="1"/>
  <c r="D10" i="1"/>
  <c r="R8" i="2"/>
  <c r="C3" i="1"/>
  <c r="AF15" i="2" l="1"/>
  <c r="E29" i="1"/>
  <c r="AF16" i="2"/>
  <c r="E30" i="1"/>
  <c r="AM14" i="2"/>
  <c r="F28" i="1"/>
  <c r="AF12" i="2"/>
  <c r="E26" i="1"/>
  <c r="AF11" i="2"/>
  <c r="E25" i="1"/>
  <c r="BC19" i="2"/>
  <c r="BD19" i="2" s="1"/>
  <c r="BE19" i="2" s="1"/>
  <c r="BF19" i="2" s="1"/>
  <c r="BI19" i="2" s="1"/>
  <c r="BJ19" i="2" s="1"/>
  <c r="BK19" i="2" s="1"/>
  <c r="BL19" i="2" s="1"/>
  <c r="BM19" i="2" s="1"/>
  <c r="BP19" i="2" s="1"/>
  <c r="BQ19" i="2" s="1"/>
  <c r="BR19" i="2" s="1"/>
  <c r="BS19" i="2" s="1"/>
  <c r="BT19" i="2" s="1"/>
  <c r="BW19" i="2" s="1"/>
  <c r="BX19" i="2" s="1"/>
  <c r="BY19" i="2" s="1"/>
  <c r="BZ19" i="2" s="1"/>
  <c r="CA19" i="2" s="1"/>
  <c r="CD19" i="2" s="1"/>
  <c r="CE19" i="2" s="1"/>
  <c r="CF19" i="2" s="1"/>
  <c r="CG19" i="2" s="1"/>
  <c r="CH19" i="2" s="1"/>
  <c r="CK19" i="2" s="1"/>
  <c r="CL19" i="2" s="1"/>
  <c r="CM19" i="2" s="1"/>
  <c r="CN19" i="2" s="1"/>
  <c r="CO19" i="2" s="1"/>
  <c r="CR19" i="2" s="1"/>
  <c r="CS19" i="2" s="1"/>
  <c r="CT19" i="2" s="1"/>
  <c r="CU19" i="2" s="1"/>
  <c r="CV19" i="2" s="1"/>
  <c r="CY19" i="2" s="1"/>
  <c r="CZ19" i="2" s="1"/>
  <c r="DA19" i="2" s="1"/>
  <c r="DB19" i="2" s="1"/>
  <c r="DC19" i="2" s="1"/>
  <c r="DF19" i="2" s="1"/>
  <c r="DG19" i="2" s="1"/>
  <c r="DH19" i="2" s="1"/>
  <c r="DI19" i="2" s="1"/>
  <c r="DJ19" i="2" s="1"/>
  <c r="AF2" i="2"/>
  <c r="E17" i="1"/>
  <c r="AF7" i="2"/>
  <c r="E22" i="1"/>
  <c r="AF6" i="2"/>
  <c r="E21" i="1"/>
  <c r="AF3" i="2"/>
  <c r="E18" i="1"/>
  <c r="AF5" i="2"/>
  <c r="E20" i="1"/>
  <c r="AM13" i="2"/>
  <c r="F11" i="1"/>
  <c r="Y17" i="2"/>
  <c r="D4" i="1"/>
  <c r="AF4" i="2"/>
  <c r="F19" i="1" s="1"/>
  <c r="E10" i="1"/>
  <c r="Y8" i="2"/>
  <c r="D3" i="1"/>
  <c r="AT13" i="2" l="1"/>
  <c r="H27" i="1" s="1"/>
  <c r="G27" i="1"/>
  <c r="AM11" i="2"/>
  <c r="F25" i="1"/>
  <c r="AM12" i="2"/>
  <c r="F26" i="1"/>
  <c r="AT14" i="2"/>
  <c r="G28" i="1"/>
  <c r="AM16" i="2"/>
  <c r="F30" i="1"/>
  <c r="AM15" i="2"/>
  <c r="F29" i="1"/>
  <c r="BA13" i="2"/>
  <c r="I27" i="1" s="1"/>
  <c r="AM5" i="2"/>
  <c r="AT5" i="2" s="1"/>
  <c r="F20" i="1"/>
  <c r="AM3" i="2"/>
  <c r="AT3" i="2" s="1"/>
  <c r="F18" i="1"/>
  <c r="AM6" i="2"/>
  <c r="AT6" i="2" s="1"/>
  <c r="F21" i="1"/>
  <c r="AM7" i="2"/>
  <c r="AT7" i="2" s="1"/>
  <c r="F22" i="1"/>
  <c r="AM2" i="2"/>
  <c r="AT2" i="2" s="1"/>
  <c r="F17" i="1"/>
  <c r="G11" i="1"/>
  <c r="AF17" i="2"/>
  <c r="E4" i="1"/>
  <c r="AM4" i="2"/>
  <c r="F10" i="1"/>
  <c r="AF8" i="2"/>
  <c r="E3" i="1"/>
  <c r="AT15" i="2" l="1"/>
  <c r="G29" i="1"/>
  <c r="AT16" i="2"/>
  <c r="G30" i="1"/>
  <c r="BA14" i="2"/>
  <c r="H28" i="1"/>
  <c r="AT12" i="2"/>
  <c r="G26" i="1"/>
  <c r="AT11" i="2"/>
  <c r="G25" i="1"/>
  <c r="G19" i="1"/>
  <c r="AT4" i="2"/>
  <c r="H17" i="1"/>
  <c r="H10" i="1"/>
  <c r="BA2" i="2"/>
  <c r="H22" i="1"/>
  <c r="BA7" i="2"/>
  <c r="H21" i="1"/>
  <c r="BA6" i="2"/>
  <c r="H18" i="1"/>
  <c r="BA3" i="2"/>
  <c r="H20" i="1"/>
  <c r="BA5" i="2"/>
  <c r="BH13" i="2"/>
  <c r="J27" i="1" s="1"/>
  <c r="G17" i="1"/>
  <c r="G22" i="1"/>
  <c r="G21" i="1"/>
  <c r="G18" i="1"/>
  <c r="G20" i="1"/>
  <c r="AM17" i="2"/>
  <c r="AT17" i="2" s="1"/>
  <c r="F4" i="1"/>
  <c r="G10" i="1"/>
  <c r="AM8" i="2"/>
  <c r="AT8" i="2" s="1"/>
  <c r="F3" i="1"/>
  <c r="H25" i="1" l="1"/>
  <c r="BA11" i="2"/>
  <c r="H11" i="1"/>
  <c r="BA12" i="2"/>
  <c r="H26" i="1"/>
  <c r="BH14" i="2"/>
  <c r="I28" i="1"/>
  <c r="BA16" i="2"/>
  <c r="H30" i="1"/>
  <c r="BA15" i="2"/>
  <c r="H29" i="1"/>
  <c r="H3" i="1"/>
  <c r="BA8" i="2"/>
  <c r="BO13" i="2"/>
  <c r="K27" i="1" s="1"/>
  <c r="I20" i="1"/>
  <c r="BH5" i="2"/>
  <c r="I18" i="1"/>
  <c r="BH3" i="2"/>
  <c r="I21" i="1"/>
  <c r="BH6" i="2"/>
  <c r="I22" i="1"/>
  <c r="BH7" i="2"/>
  <c r="I17" i="1"/>
  <c r="BH2" i="2"/>
  <c r="H19" i="1"/>
  <c r="BA4" i="2"/>
  <c r="BA17" i="2"/>
  <c r="H4" i="1"/>
  <c r="G4" i="1"/>
  <c r="G3" i="1"/>
  <c r="BH15" i="2" l="1"/>
  <c r="I29" i="1"/>
  <c r="BH16" i="2"/>
  <c r="I30" i="1"/>
  <c r="BO14" i="2"/>
  <c r="J28" i="1"/>
  <c r="BH12" i="2"/>
  <c r="I26" i="1"/>
  <c r="I25" i="1"/>
  <c r="BH11" i="2"/>
  <c r="I11" i="1"/>
  <c r="BV13" i="2"/>
  <c r="L27" i="1" s="1"/>
  <c r="I19" i="1"/>
  <c r="BH4" i="2"/>
  <c r="I10" i="1"/>
  <c r="J17" i="1"/>
  <c r="J10" i="1"/>
  <c r="BO2" i="2"/>
  <c r="BV2" i="2" s="1"/>
  <c r="J22" i="1"/>
  <c r="BO7" i="2"/>
  <c r="J21" i="1"/>
  <c r="BO6" i="2"/>
  <c r="J18" i="1"/>
  <c r="BO3" i="2"/>
  <c r="J20" i="1"/>
  <c r="BO5" i="2"/>
  <c r="I3" i="1"/>
  <c r="BH8" i="2"/>
  <c r="BH17" i="2"/>
  <c r="I4" i="1"/>
  <c r="J25" i="1" l="1"/>
  <c r="BO11" i="2"/>
  <c r="J11" i="1"/>
  <c r="BO12" i="2"/>
  <c r="J26" i="1"/>
  <c r="BV14" i="2"/>
  <c r="K28" i="1"/>
  <c r="BO16" i="2"/>
  <c r="J30" i="1"/>
  <c r="BO15" i="2"/>
  <c r="J29" i="1"/>
  <c r="K20" i="1"/>
  <c r="BV5" i="2"/>
  <c r="K18" i="1"/>
  <c r="BV3" i="2"/>
  <c r="K21" i="1"/>
  <c r="BV6" i="2"/>
  <c r="K22" i="1"/>
  <c r="BV7" i="2"/>
  <c r="L17" i="1"/>
  <c r="CC2" i="2"/>
  <c r="CC13" i="2"/>
  <c r="M27" i="1" s="1"/>
  <c r="J3" i="1"/>
  <c r="BO8" i="2"/>
  <c r="BV8" i="2" s="1"/>
  <c r="K17" i="1"/>
  <c r="J19" i="1"/>
  <c r="BO4" i="2"/>
  <c r="BV4" i="2" s="1"/>
  <c r="BO17" i="2"/>
  <c r="J4" i="1"/>
  <c r="BV15" i="2" l="1"/>
  <c r="K29" i="1"/>
  <c r="BV16" i="2"/>
  <c r="K30" i="1"/>
  <c r="CC14" i="2"/>
  <c r="L28" i="1"/>
  <c r="BV12" i="2"/>
  <c r="K26" i="1"/>
  <c r="BV11" i="2"/>
  <c r="K25" i="1"/>
  <c r="K11" i="1"/>
  <c r="L19" i="1"/>
  <c r="CC4" i="2"/>
  <c r="L10" i="1"/>
  <c r="L3" i="1"/>
  <c r="CC8" i="2"/>
  <c r="CJ13" i="2"/>
  <c r="M17" i="1"/>
  <c r="CJ2" i="2"/>
  <c r="CQ2" i="2" s="1"/>
  <c r="L22" i="1"/>
  <c r="CC7" i="2"/>
  <c r="L21" i="1"/>
  <c r="CC6" i="2"/>
  <c r="L18" i="1"/>
  <c r="CC3" i="2"/>
  <c r="L20" i="1"/>
  <c r="CC5" i="2"/>
  <c r="K4" i="1"/>
  <c r="BV17" i="2"/>
  <c r="K19" i="1"/>
  <c r="K10" i="1"/>
  <c r="K3" i="1"/>
  <c r="O17" i="1" l="1"/>
  <c r="CX2" i="2"/>
  <c r="N27" i="1"/>
  <c r="CQ13" i="2"/>
  <c r="CC11" i="2"/>
  <c r="L25" i="1"/>
  <c r="L11" i="1"/>
  <c r="CC12" i="2"/>
  <c r="L26" i="1"/>
  <c r="CJ14" i="2"/>
  <c r="M28" i="1"/>
  <c r="CC16" i="2"/>
  <c r="L30" i="1"/>
  <c r="CC15" i="2"/>
  <c r="L29" i="1"/>
  <c r="M20" i="1"/>
  <c r="CJ5" i="2"/>
  <c r="M18" i="1"/>
  <c r="CJ3" i="2"/>
  <c r="M10" i="1"/>
  <c r="M21" i="1"/>
  <c r="CJ6" i="2"/>
  <c r="M22" i="1"/>
  <c r="CJ7" i="2"/>
  <c r="N17" i="1"/>
  <c r="M3" i="1"/>
  <c r="CJ8" i="2"/>
  <c r="M19" i="1"/>
  <c r="CJ4" i="2"/>
  <c r="CQ4" i="2" s="1"/>
  <c r="CC17" i="2"/>
  <c r="L4" i="1"/>
  <c r="O19" i="1" l="1"/>
  <c r="CX4" i="2"/>
  <c r="N3" i="1"/>
  <c r="CQ8" i="2"/>
  <c r="N22" i="1"/>
  <c r="CQ7" i="2"/>
  <c r="N21" i="1"/>
  <c r="CQ6" i="2"/>
  <c r="N18" i="1"/>
  <c r="CQ3" i="2"/>
  <c r="N20" i="1"/>
  <c r="CQ5" i="2"/>
  <c r="CJ15" i="2"/>
  <c r="M29" i="1"/>
  <c r="CJ16" i="2"/>
  <c r="M30" i="1"/>
  <c r="N28" i="1"/>
  <c r="CQ14" i="2"/>
  <c r="CJ12" i="2"/>
  <c r="M26" i="1"/>
  <c r="CJ11" i="2"/>
  <c r="M25" i="1"/>
  <c r="M11" i="1"/>
  <c r="O27" i="1"/>
  <c r="CX13" i="2"/>
  <c r="P17" i="1"/>
  <c r="DE2" i="2"/>
  <c r="N19" i="1"/>
  <c r="N10" i="1"/>
  <c r="CJ17" i="2"/>
  <c r="M4" i="1"/>
  <c r="N4" i="1" l="1"/>
  <c r="CQ17" i="2"/>
  <c r="Q17" i="1"/>
  <c r="DL2" i="2"/>
  <c r="P27" i="1"/>
  <c r="DE13" i="2"/>
  <c r="N25" i="1"/>
  <c r="CQ11" i="2"/>
  <c r="N11" i="1"/>
  <c r="N26" i="1"/>
  <c r="CQ12" i="2"/>
  <c r="O28" i="1"/>
  <c r="CX14" i="2"/>
  <c r="N30" i="1"/>
  <c r="CQ16" i="2"/>
  <c r="N29" i="1"/>
  <c r="CQ15" i="2"/>
  <c r="O20" i="1"/>
  <c r="CX5" i="2"/>
  <c r="O18" i="1"/>
  <c r="CX3" i="2"/>
  <c r="O10" i="1"/>
  <c r="P12" i="1" s="1"/>
  <c r="Q12" i="1" s="1"/>
  <c r="R12" i="1" s="1"/>
  <c r="O21" i="1"/>
  <c r="CX6" i="2"/>
  <c r="O22" i="1"/>
  <c r="CX7" i="2"/>
  <c r="O3" i="1"/>
  <c r="P5" i="1" s="1"/>
  <c r="Q5" i="1" s="1"/>
  <c r="R5" i="1" s="1"/>
  <c r="CX8" i="2"/>
  <c r="P19" i="1"/>
  <c r="DE4" i="2"/>
  <c r="Q19" i="1" l="1"/>
  <c r="DL4" i="2"/>
  <c r="R19" i="1" s="1"/>
  <c r="P3" i="1"/>
  <c r="DE8" i="2"/>
  <c r="P22" i="1"/>
  <c r="DE7" i="2"/>
  <c r="P21" i="1"/>
  <c r="DE6" i="2"/>
  <c r="P18" i="1"/>
  <c r="DE3" i="2"/>
  <c r="P10" i="1"/>
  <c r="P20" i="1"/>
  <c r="DE5" i="2"/>
  <c r="O29" i="1"/>
  <c r="CX15" i="2"/>
  <c r="O30" i="1"/>
  <c r="CX16" i="2"/>
  <c r="P28" i="1"/>
  <c r="DE14" i="2"/>
  <c r="O26" i="1"/>
  <c r="CX12" i="2"/>
  <c r="O25" i="1"/>
  <c r="O11" i="1"/>
  <c r="P13" i="1" s="1"/>
  <c r="Q13" i="1" s="1"/>
  <c r="R13" i="1" s="1"/>
  <c r="CX11" i="2"/>
  <c r="Q27" i="1"/>
  <c r="DL13" i="2"/>
  <c r="R27" i="1" s="1"/>
  <c r="R17" i="1"/>
  <c r="O4" i="1"/>
  <c r="P6" i="1" s="1"/>
  <c r="Q6" i="1" s="1"/>
  <c r="R6" i="1" s="1"/>
  <c r="CX17" i="2"/>
  <c r="P4" i="1" l="1"/>
  <c r="DE17" i="2"/>
  <c r="P25" i="1"/>
  <c r="P11" i="1"/>
  <c r="DE11" i="2"/>
  <c r="P26" i="1"/>
  <c r="DE12" i="2"/>
  <c r="Q28" i="1"/>
  <c r="DL14" i="2"/>
  <c r="R28" i="1" s="1"/>
  <c r="P30" i="1"/>
  <c r="DE16" i="2"/>
  <c r="P29" i="1"/>
  <c r="DE15" i="2"/>
  <c r="Q20" i="1"/>
  <c r="DL5" i="2"/>
  <c r="R20" i="1" s="1"/>
  <c r="Q18" i="1"/>
  <c r="DL3" i="2"/>
  <c r="Q10" i="1"/>
  <c r="Q21" i="1"/>
  <c r="DL6" i="2"/>
  <c r="R21" i="1" s="1"/>
  <c r="Q22" i="1"/>
  <c r="DL7" i="2"/>
  <c r="R22" i="1" s="1"/>
  <c r="Q3" i="1"/>
  <c r="DL8" i="2"/>
  <c r="R3" i="1" s="1"/>
  <c r="R18" i="1" l="1"/>
  <c r="R10" i="1"/>
  <c r="Q29" i="1"/>
  <c r="DL15" i="2"/>
  <c r="R29" i="1" s="1"/>
  <c r="Q30" i="1"/>
  <c r="DL16" i="2"/>
  <c r="R30" i="1" s="1"/>
  <c r="Q26" i="1"/>
  <c r="DL12" i="2"/>
  <c r="R26" i="1" s="1"/>
  <c r="Q25" i="1"/>
  <c r="Q11" i="1"/>
  <c r="DL11" i="2"/>
  <c r="Q4" i="1"/>
  <c r="DL17" i="2"/>
  <c r="R4" i="1" s="1"/>
  <c r="R25" i="1" l="1"/>
  <c r="R11" i="1"/>
</calcChain>
</file>

<file path=xl/sharedStrings.xml><?xml version="1.0" encoding="utf-8"?>
<sst xmlns="http://schemas.openxmlformats.org/spreadsheetml/2006/main" count="219" uniqueCount="55">
  <si>
    <t>Raised</t>
  </si>
  <si>
    <t>Date</t>
  </si>
  <si>
    <t>Opening balance</t>
  </si>
  <si>
    <t>Week total</t>
  </si>
  <si>
    <t>Cumulative</t>
  </si>
  <si>
    <t>Critical</t>
  </si>
  <si>
    <t>Serious</t>
  </si>
  <si>
    <t>High</t>
  </si>
  <si>
    <t>Medium</t>
  </si>
  <si>
    <t>Low</t>
  </si>
  <si>
    <t>Very Low</t>
  </si>
  <si>
    <t>Total</t>
  </si>
  <si>
    <t>Resolved</t>
  </si>
  <si>
    <t>Balance</t>
  </si>
  <si>
    <t>All Issues</t>
  </si>
  <si>
    <t>10th Jan</t>
  </si>
  <si>
    <t>17th Jan</t>
  </si>
  <si>
    <t>24th Jan</t>
  </si>
  <si>
    <t>31st Jan</t>
  </si>
  <si>
    <t>7th Feb</t>
  </si>
  <si>
    <t>14th Feb</t>
  </si>
  <si>
    <t>21st Feb</t>
  </si>
  <si>
    <t>28th Feb</t>
  </si>
  <si>
    <t>6th Mar</t>
  </si>
  <si>
    <t>13th Mar</t>
  </si>
  <si>
    <t>20th Mar</t>
  </si>
  <si>
    <t>27th Mar</t>
  </si>
  <si>
    <t>3rd Apr</t>
  </si>
  <si>
    <t>10th Apr</t>
  </si>
  <si>
    <t>17th Apr</t>
  </si>
  <si>
    <t>24thApr</t>
  </si>
  <si>
    <t>1st May</t>
  </si>
  <si>
    <t>Actual Total Issues Raised</t>
  </si>
  <si>
    <t>* update with actual each week</t>
  </si>
  <si>
    <t>Actual Total Issues Resolved</t>
  </si>
  <si>
    <t>Forecast Total Issues Raised</t>
  </si>
  <si>
    <t>*Need to extrapolate from the last couple of weeks the forecast increase in issues raised per week and plot this</t>
  </si>
  <si>
    <t>Target Total Issues Resolved</t>
  </si>
  <si>
    <t>Assuming 4 per week productivity</t>
  </si>
  <si>
    <t>Critical / Serious / Highs Only</t>
  </si>
  <si>
    <t>AS ABOVE BUT ONLY FOR THE TOP 3 SEVERITIES</t>
  </si>
  <si>
    <t>Assume no serious/high issue will be raised each week</t>
  </si>
  <si>
    <t xml:space="preserve">Assume 2 serious/high issue will be resolved each week </t>
  </si>
  <si>
    <t>Total Issues Raised By Severity</t>
  </si>
  <si>
    <t>* update each week so we can the trends of the severity of issus being raised</t>
  </si>
  <si>
    <t>Assume 0 critical</t>
  </si>
  <si>
    <t>Total Issues Resolved By Severity</t>
  </si>
  <si>
    <t>Total Issues Outstanding By Type</t>
  </si>
  <si>
    <t>* update each week so we can how we are doing against each severity level</t>
  </si>
  <si>
    <t>To be used for prodcutivity planning, warranty forecast etc in a Production Support scenario</t>
  </si>
  <si>
    <t>Use this spreadsheet to track and forecast incidents/problems. This is particularly useful when you are in ST, UAT or Warranty phase where daily tracking may be necessary</t>
  </si>
  <si>
    <t>The daily tracker, which enables you to enter Raised and Resolved info, should be updated daily and the weekly tracker should be reviwed</t>
  </si>
  <si>
    <t>Starting balance positions as W/E 10th Feb, data complete date as of W/E of 10th Apr, Expected project end date of W/E 1st May</t>
  </si>
  <si>
    <t>Presented illustration assumes the following dates ( the numbers are random and do not relate to any actual implementation)</t>
  </si>
  <si>
    <t>For each completed week you should make forcast same as actual, review the gap and adjust forecast, expected date accordingly for future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</si>
</sst>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16" fontId="2" fillId="2" borderId="1" xfId="0" applyNumberFormat="1" applyFont="1" applyFill="1" applyBorder="1" applyAlignment="1">
      <alignment wrapText="1"/>
    </xf>
    <xf numFmtId="0" fontId="0" fillId="3" borderId="1" xfId="0" applyFill="1" applyBorder="1"/>
    <xf numFmtId="9" fontId="1" fillId="0" borderId="0" xfId="0" applyNumberFormat="1" applyFont="1"/>
    <xf numFmtId="0" fontId="0" fillId="4" borderId="1" xfId="0" applyFill="1" applyBorder="1"/>
    <xf numFmtId="0" fontId="1" fillId="4" borderId="1" xfId="0" applyFont="1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14" fontId="0" fillId="0" borderId="0" xfId="0" applyNumberFormat="1"/>
    <xf numFmtId="0" fontId="0" fillId="0" borderId="0" xfId="0" applyBorder="1"/>
    <xf numFmtId="0" fontId="0" fillId="4" borderId="2" xfId="0" applyFill="1" applyBorder="1"/>
    <xf numFmtId="0" fontId="1" fillId="4" borderId="2" xfId="0" applyFont="1" applyFill="1" applyBorder="1"/>
    <xf numFmtId="0" fontId="1" fillId="0" borderId="3" xfId="0" applyFont="1" applyFill="1" applyBorder="1"/>
    <xf numFmtId="0" fontId="1" fillId="5" borderId="0" xfId="0" applyFont="1" applyFill="1" applyBorder="1"/>
    <xf numFmtId="0" fontId="0" fillId="5" borderId="0" xfId="0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6" borderId="1" xfId="0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 ALL ISSUES TARGET</a:t>
            </a:r>
            <a:r>
              <a:rPr lang="en-US" baseline="0"/>
              <a:t> RESOLUTION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041762783762594E-2"/>
          <c:y val="0.13400051796335299"/>
          <c:w val="0.82854772166603974"/>
          <c:h val="0.74931045735282964"/>
        </c:manualLayout>
      </c:layout>
      <c:lineChart>
        <c:grouping val="standard"/>
        <c:varyColors val="0"/>
        <c:ser>
          <c:idx val="0"/>
          <c:order val="0"/>
          <c:tx>
            <c:strRef>
              <c:f>Burndown!$A$3</c:f>
              <c:strCache>
                <c:ptCount val="1"/>
                <c:pt idx="0">
                  <c:v>Actual Total Issues Raised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Burndown!$B$2:$R$2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Burndown!$B$3:$R$3</c:f>
              <c:numCache>
                <c:formatCode>General</c:formatCode>
                <c:ptCount val="17"/>
                <c:pt idx="0">
                  <c:v>88</c:v>
                </c:pt>
                <c:pt idx="1">
                  <c:v>98</c:v>
                </c:pt>
                <c:pt idx="2">
                  <c:v>105</c:v>
                </c:pt>
                <c:pt idx="3">
                  <c:v>115</c:v>
                </c:pt>
                <c:pt idx="4">
                  <c:v>128</c:v>
                </c:pt>
                <c:pt idx="5">
                  <c:v>133</c:v>
                </c:pt>
                <c:pt idx="6">
                  <c:v>134</c:v>
                </c:pt>
                <c:pt idx="7">
                  <c:v>137</c:v>
                </c:pt>
                <c:pt idx="8">
                  <c:v>140</c:v>
                </c:pt>
                <c:pt idx="9">
                  <c:v>141</c:v>
                </c:pt>
                <c:pt idx="10">
                  <c:v>143</c:v>
                </c:pt>
                <c:pt idx="11">
                  <c:v>143</c:v>
                </c:pt>
                <c:pt idx="12">
                  <c:v>144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2-4458-9518-A2D633E888AC}"/>
            </c:ext>
          </c:extLst>
        </c:ser>
        <c:ser>
          <c:idx val="1"/>
          <c:order val="1"/>
          <c:tx>
            <c:strRef>
              <c:f>Burndown!$A$4</c:f>
              <c:strCache>
                <c:ptCount val="1"/>
                <c:pt idx="0">
                  <c:v>Actual Total Issues Resolved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Burndown!$B$2:$R$2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Burndown!$B$4:$R$4</c:f>
              <c:numCache>
                <c:formatCode>General</c:formatCode>
                <c:ptCount val="17"/>
                <c:pt idx="0">
                  <c:v>62</c:v>
                </c:pt>
                <c:pt idx="1">
                  <c:v>67</c:v>
                </c:pt>
                <c:pt idx="2">
                  <c:v>79</c:v>
                </c:pt>
                <c:pt idx="3">
                  <c:v>88</c:v>
                </c:pt>
                <c:pt idx="4">
                  <c:v>97</c:v>
                </c:pt>
                <c:pt idx="5">
                  <c:v>103</c:v>
                </c:pt>
                <c:pt idx="6">
                  <c:v>108</c:v>
                </c:pt>
                <c:pt idx="7">
                  <c:v>111</c:v>
                </c:pt>
                <c:pt idx="8">
                  <c:v>116</c:v>
                </c:pt>
                <c:pt idx="9">
                  <c:v>120</c:v>
                </c:pt>
                <c:pt idx="10">
                  <c:v>123</c:v>
                </c:pt>
                <c:pt idx="11">
                  <c:v>124</c:v>
                </c:pt>
                <c:pt idx="12">
                  <c:v>126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2-4458-9518-A2D633E888AC}"/>
            </c:ext>
          </c:extLst>
        </c:ser>
        <c:ser>
          <c:idx val="2"/>
          <c:order val="2"/>
          <c:tx>
            <c:strRef>
              <c:f>Burndown!$A$5</c:f>
              <c:strCache>
                <c:ptCount val="1"/>
                <c:pt idx="0">
                  <c:v>Forecast Total Issues Raised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Burndown!$B$2:$R$2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Burndown!$B$5:$R$5</c:f>
              <c:numCache>
                <c:formatCode>General</c:formatCode>
                <c:ptCount val="17"/>
                <c:pt idx="0">
                  <c:v>88</c:v>
                </c:pt>
                <c:pt idx="1">
                  <c:v>98</c:v>
                </c:pt>
                <c:pt idx="2">
                  <c:v>105</c:v>
                </c:pt>
                <c:pt idx="3">
                  <c:v>115</c:v>
                </c:pt>
                <c:pt idx="4">
                  <c:v>128</c:v>
                </c:pt>
                <c:pt idx="5">
                  <c:v>133</c:v>
                </c:pt>
                <c:pt idx="6">
                  <c:v>134</c:v>
                </c:pt>
                <c:pt idx="7">
                  <c:v>137</c:v>
                </c:pt>
                <c:pt idx="8">
                  <c:v>140</c:v>
                </c:pt>
                <c:pt idx="9">
                  <c:v>141</c:v>
                </c:pt>
                <c:pt idx="10">
                  <c:v>143</c:v>
                </c:pt>
                <c:pt idx="11">
                  <c:v>143</c:v>
                </c:pt>
                <c:pt idx="12">
                  <c:v>144</c:v>
                </c:pt>
                <c:pt idx="13">
                  <c:v>145</c:v>
                </c:pt>
                <c:pt idx="14">
                  <c:v>147</c:v>
                </c:pt>
                <c:pt idx="15">
                  <c:v>149</c:v>
                </c:pt>
                <c:pt idx="16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2-4458-9518-A2D633E888AC}"/>
            </c:ext>
          </c:extLst>
        </c:ser>
        <c:ser>
          <c:idx val="3"/>
          <c:order val="3"/>
          <c:tx>
            <c:strRef>
              <c:f>Burndown!$A$6</c:f>
              <c:strCache>
                <c:ptCount val="1"/>
                <c:pt idx="0">
                  <c:v>Target Total Issues Resolved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Burndown!$B$2:$R$2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Burndown!$B$6:$R$6</c:f>
              <c:numCache>
                <c:formatCode>General</c:formatCode>
                <c:ptCount val="17"/>
                <c:pt idx="0">
                  <c:v>62</c:v>
                </c:pt>
                <c:pt idx="1">
                  <c:v>67</c:v>
                </c:pt>
                <c:pt idx="2">
                  <c:v>79</c:v>
                </c:pt>
                <c:pt idx="3">
                  <c:v>88</c:v>
                </c:pt>
                <c:pt idx="4">
                  <c:v>97</c:v>
                </c:pt>
                <c:pt idx="5">
                  <c:v>103</c:v>
                </c:pt>
                <c:pt idx="6">
                  <c:v>108</c:v>
                </c:pt>
                <c:pt idx="7">
                  <c:v>111</c:v>
                </c:pt>
                <c:pt idx="8">
                  <c:v>116</c:v>
                </c:pt>
                <c:pt idx="9">
                  <c:v>120</c:v>
                </c:pt>
                <c:pt idx="10">
                  <c:v>123</c:v>
                </c:pt>
                <c:pt idx="11">
                  <c:v>124</c:v>
                </c:pt>
                <c:pt idx="12">
                  <c:v>126</c:v>
                </c:pt>
                <c:pt idx="13">
                  <c:v>130</c:v>
                </c:pt>
                <c:pt idx="14">
                  <c:v>134</c:v>
                </c:pt>
                <c:pt idx="15">
                  <c:v>138</c:v>
                </c:pt>
                <c:pt idx="16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2-4458-9518-A2D633E8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894296"/>
        <c:axId val="417468264"/>
      </c:lineChart>
      <c:catAx>
        <c:axId val="34389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68264"/>
        <c:crosses val="autoZero"/>
        <c:auto val="1"/>
        <c:lblAlgn val="ctr"/>
        <c:lblOffset val="100"/>
        <c:noMultiLvlLbl val="0"/>
      </c:catAx>
      <c:valAx>
        <c:axId val="41746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89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 CRITICAL</a:t>
            </a:r>
            <a:r>
              <a:rPr lang="en-US" baseline="0"/>
              <a:t> / SERIOUS / HIGH</a:t>
            </a:r>
            <a:r>
              <a:rPr lang="en-US"/>
              <a:t> ISSUES TARGET RESOLUTION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Burndown!$A$10</c:f>
              <c:strCache>
                <c:ptCount val="1"/>
                <c:pt idx="0">
                  <c:v>Actual Total Issues Raised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Burndown!$B$9:$R$9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Burndown!$B$10:$R$10</c:f>
              <c:numCache>
                <c:formatCode>General</c:formatCode>
                <c:ptCount val="17"/>
                <c:pt idx="0">
                  <c:v>33</c:v>
                </c:pt>
                <c:pt idx="1">
                  <c:v>37</c:v>
                </c:pt>
                <c:pt idx="2">
                  <c:v>41</c:v>
                </c:pt>
                <c:pt idx="3">
                  <c:v>46</c:v>
                </c:pt>
                <c:pt idx="4">
                  <c:v>51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56</c:v>
                </c:pt>
                <c:pt idx="9">
                  <c:v>57</c:v>
                </c:pt>
                <c:pt idx="10">
                  <c:v>59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0-49B7-A731-3640F6528630}"/>
            </c:ext>
          </c:extLst>
        </c:ser>
        <c:ser>
          <c:idx val="1"/>
          <c:order val="1"/>
          <c:tx>
            <c:strRef>
              <c:f>Burndown!$A$11</c:f>
              <c:strCache>
                <c:ptCount val="1"/>
                <c:pt idx="0">
                  <c:v>Actual Total Issues Resolved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Burndown!$B$9:$R$9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Burndown!$B$11:$R$11</c:f>
              <c:numCache>
                <c:formatCode>General</c:formatCode>
                <c:ptCount val="17"/>
                <c:pt idx="0">
                  <c:v>15</c:v>
                </c:pt>
                <c:pt idx="1">
                  <c:v>19</c:v>
                </c:pt>
                <c:pt idx="2">
                  <c:v>30</c:v>
                </c:pt>
                <c:pt idx="3">
                  <c:v>35</c:v>
                </c:pt>
                <c:pt idx="4">
                  <c:v>39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47</c:v>
                </c:pt>
                <c:pt idx="9">
                  <c:v>49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0-49B7-A731-3640F6528630}"/>
            </c:ext>
          </c:extLst>
        </c:ser>
        <c:ser>
          <c:idx val="2"/>
          <c:order val="2"/>
          <c:tx>
            <c:strRef>
              <c:f>Burndown!$A$12</c:f>
              <c:strCache>
                <c:ptCount val="1"/>
                <c:pt idx="0">
                  <c:v>Forecast Total Issues Raised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Burndown!$B$9:$R$9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Burndown!$B$12:$R$12</c:f>
              <c:numCache>
                <c:formatCode>General</c:formatCode>
                <c:ptCount val="17"/>
                <c:pt idx="0">
                  <c:v>33</c:v>
                </c:pt>
                <c:pt idx="1">
                  <c:v>37</c:v>
                </c:pt>
                <c:pt idx="2">
                  <c:v>41</c:v>
                </c:pt>
                <c:pt idx="3">
                  <c:v>46</c:v>
                </c:pt>
                <c:pt idx="4">
                  <c:v>51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56</c:v>
                </c:pt>
                <c:pt idx="9">
                  <c:v>57</c:v>
                </c:pt>
                <c:pt idx="10">
                  <c:v>59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0-49B7-A731-3640F6528630}"/>
            </c:ext>
          </c:extLst>
        </c:ser>
        <c:ser>
          <c:idx val="3"/>
          <c:order val="3"/>
          <c:tx>
            <c:strRef>
              <c:f>Burndown!$A$13</c:f>
              <c:strCache>
                <c:ptCount val="1"/>
                <c:pt idx="0">
                  <c:v>Target Total Issues Resolved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Burndown!$B$9:$R$9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Burndown!$B$13:$R$13</c:f>
              <c:numCache>
                <c:formatCode>General</c:formatCode>
                <c:ptCount val="17"/>
                <c:pt idx="0">
                  <c:v>15</c:v>
                </c:pt>
                <c:pt idx="1">
                  <c:v>19</c:v>
                </c:pt>
                <c:pt idx="2">
                  <c:v>30</c:v>
                </c:pt>
                <c:pt idx="3">
                  <c:v>35</c:v>
                </c:pt>
                <c:pt idx="4">
                  <c:v>39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47</c:v>
                </c:pt>
                <c:pt idx="9">
                  <c:v>49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51</c:v>
                </c:pt>
                <c:pt idx="14">
                  <c:v>53</c:v>
                </c:pt>
                <c:pt idx="15">
                  <c:v>55</c:v>
                </c:pt>
                <c:pt idx="1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0-49B7-A731-3640F6528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894296"/>
        <c:axId val="417468264"/>
      </c:lineChart>
      <c:catAx>
        <c:axId val="34389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68264"/>
        <c:crosses val="autoZero"/>
        <c:auto val="1"/>
        <c:lblAlgn val="ctr"/>
        <c:lblOffset val="100"/>
        <c:noMultiLvlLbl val="0"/>
      </c:catAx>
      <c:valAx>
        <c:axId val="41746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89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Total Issues Raised</a:t>
            </a:r>
            <a:r>
              <a:rPr lang="en-GB" baseline="0"/>
              <a:t> </a:t>
            </a:r>
            <a:r>
              <a:rPr lang="en-GB"/>
              <a:t>By Severity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Burndown!$A$17</c:f>
              <c:strCache>
                <c:ptCount val="1"/>
                <c:pt idx="0">
                  <c:v>Critical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Burndown!$B$16:$R$16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Burndown!$B$17:$R$17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7-41DD-B287-61E5F9BB4636}"/>
            </c:ext>
          </c:extLst>
        </c:ser>
        <c:ser>
          <c:idx val="1"/>
          <c:order val="1"/>
          <c:tx>
            <c:strRef>
              <c:f>Burndown!$A$18</c:f>
              <c:strCache>
                <c:ptCount val="1"/>
                <c:pt idx="0">
                  <c:v>Serious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Burndown!$B$16:$R$16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Burndown!$B$18:$R$18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7-41DD-B287-61E5F9BB4636}"/>
            </c:ext>
          </c:extLst>
        </c:ser>
        <c:ser>
          <c:idx val="2"/>
          <c:order val="2"/>
          <c:tx>
            <c:strRef>
              <c:f>Burndown!$A$19</c:f>
              <c:strCache>
                <c:ptCount val="1"/>
                <c:pt idx="0">
                  <c:v>High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Burndown!$B$16:$R$16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Burndown!$B$19:$R$19</c:f>
              <c:numCache>
                <c:formatCode>General</c:formatCode>
                <c:ptCount val="17"/>
                <c:pt idx="0">
                  <c:v>28</c:v>
                </c:pt>
                <c:pt idx="1">
                  <c:v>32</c:v>
                </c:pt>
                <c:pt idx="2">
                  <c:v>35</c:v>
                </c:pt>
                <c:pt idx="3">
                  <c:v>38</c:v>
                </c:pt>
                <c:pt idx="4">
                  <c:v>43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47</c:v>
                </c:pt>
                <c:pt idx="9">
                  <c:v>48</c:v>
                </c:pt>
                <c:pt idx="10">
                  <c:v>50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7-41DD-B287-61E5F9BB4636}"/>
            </c:ext>
          </c:extLst>
        </c:ser>
        <c:ser>
          <c:idx val="3"/>
          <c:order val="3"/>
          <c:tx>
            <c:strRef>
              <c:f>Burndown!$A$20</c:f>
              <c:strCache>
                <c:ptCount val="1"/>
                <c:pt idx="0">
                  <c:v>Medium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Burndown!$B$16:$R$16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Burndown!$B$20:$R$20</c:f>
              <c:numCache>
                <c:formatCode>General</c:formatCode>
                <c:ptCount val="17"/>
                <c:pt idx="0">
                  <c:v>15</c:v>
                </c:pt>
                <c:pt idx="1">
                  <c:v>21</c:v>
                </c:pt>
                <c:pt idx="2">
                  <c:v>24</c:v>
                </c:pt>
                <c:pt idx="3">
                  <c:v>29</c:v>
                </c:pt>
                <c:pt idx="4">
                  <c:v>37</c:v>
                </c:pt>
                <c:pt idx="5">
                  <c:v>39</c:v>
                </c:pt>
                <c:pt idx="6">
                  <c:v>39</c:v>
                </c:pt>
                <c:pt idx="7">
                  <c:v>41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17-41DD-B287-61E5F9BB4636}"/>
            </c:ext>
          </c:extLst>
        </c:ser>
        <c:ser>
          <c:idx val="4"/>
          <c:order val="4"/>
          <c:tx>
            <c:strRef>
              <c:f>Burndown!$A$21</c:f>
              <c:strCache>
                <c:ptCount val="1"/>
                <c:pt idx="0">
                  <c:v>Low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Burndown!$B$16:$R$16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Burndown!$B$21:$R$21</c:f>
              <c:numCache>
                <c:formatCode>General</c:formatCode>
                <c:ptCount val="1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17-41DD-B287-61E5F9BB4636}"/>
            </c:ext>
          </c:extLst>
        </c:ser>
        <c:ser>
          <c:idx val="5"/>
          <c:order val="5"/>
          <c:tx>
            <c:strRef>
              <c:f>Burndown!$A$22</c:f>
              <c:strCache>
                <c:ptCount val="1"/>
                <c:pt idx="0">
                  <c:v>Very Low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Burndown!$B$16:$R$16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Burndown!$B$22:$R$22</c:f>
              <c:numCache>
                <c:formatCode>General</c:formatCode>
                <c:ptCount val="1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17-41DD-B287-61E5F9BB4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4760"/>
        <c:axId val="427613776"/>
      </c:lineChart>
      <c:catAx>
        <c:axId val="42761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13776"/>
        <c:crosses val="autoZero"/>
        <c:auto val="1"/>
        <c:lblAlgn val="ctr"/>
        <c:lblOffset val="100"/>
        <c:noMultiLvlLbl val="0"/>
      </c:catAx>
      <c:valAx>
        <c:axId val="42761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1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Total Issues Outstanding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Burndown!$A$33</c:f>
              <c:strCache>
                <c:ptCount val="1"/>
                <c:pt idx="0">
                  <c:v>Critical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Burndown!$B$32:$R$32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Burndown!$B$33:$R$33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2-460E-A3B8-D043F0F57C59}"/>
            </c:ext>
          </c:extLst>
        </c:ser>
        <c:ser>
          <c:idx val="1"/>
          <c:order val="1"/>
          <c:tx>
            <c:strRef>
              <c:f>Burndown!$A$34</c:f>
              <c:strCache>
                <c:ptCount val="1"/>
                <c:pt idx="0">
                  <c:v>Serious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Burndown!$B$32:$R$32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Burndown!$B$34:$R$34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2-460E-A3B8-D043F0F57C59}"/>
            </c:ext>
          </c:extLst>
        </c:ser>
        <c:ser>
          <c:idx val="2"/>
          <c:order val="2"/>
          <c:tx>
            <c:strRef>
              <c:f>Burndown!$A$35</c:f>
              <c:strCache>
                <c:ptCount val="1"/>
                <c:pt idx="0">
                  <c:v>High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Burndown!$B$32:$R$32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Burndown!$B$35:$R$35</c:f>
              <c:numCache>
                <c:formatCode>General</c:formatCode>
                <c:ptCount val="17"/>
                <c:pt idx="0">
                  <c:v>17</c:v>
                </c:pt>
                <c:pt idx="1">
                  <c:v>17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2-460E-A3B8-D043F0F57C59}"/>
            </c:ext>
          </c:extLst>
        </c:ser>
        <c:ser>
          <c:idx val="3"/>
          <c:order val="3"/>
          <c:tx>
            <c:strRef>
              <c:f>Burndown!$A$36</c:f>
              <c:strCache>
                <c:ptCount val="1"/>
                <c:pt idx="0">
                  <c:v>Medium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Burndown!$B$32:$R$32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Burndown!$B$36:$R$36</c:f>
              <c:numCache>
                <c:formatCode>General</c:formatCode>
                <c:ptCount val="17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16</c:v>
                </c:pt>
                <c:pt idx="5">
                  <c:v>15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2-460E-A3B8-D043F0F57C59}"/>
            </c:ext>
          </c:extLst>
        </c:ser>
        <c:ser>
          <c:idx val="4"/>
          <c:order val="4"/>
          <c:tx>
            <c:strRef>
              <c:f>Burndown!$A$37</c:f>
              <c:strCache>
                <c:ptCount val="1"/>
                <c:pt idx="0">
                  <c:v>Low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Burndown!$B$32:$R$32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Burndown!$B$37:$R$37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2-460E-A3B8-D043F0F57C59}"/>
            </c:ext>
          </c:extLst>
        </c:ser>
        <c:ser>
          <c:idx val="5"/>
          <c:order val="5"/>
          <c:tx>
            <c:strRef>
              <c:f>Burndown!$A$38</c:f>
              <c:strCache>
                <c:ptCount val="1"/>
                <c:pt idx="0">
                  <c:v>Very Low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Burndown!$B$32:$R$32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Burndown!$B$38:$R$38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2-460E-A3B8-D043F0F57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4760"/>
        <c:axId val="427613776"/>
      </c:lineChart>
      <c:catAx>
        <c:axId val="42761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13776"/>
        <c:crosses val="autoZero"/>
        <c:auto val="1"/>
        <c:lblAlgn val="ctr"/>
        <c:lblOffset val="100"/>
        <c:noMultiLvlLbl val="0"/>
      </c:catAx>
      <c:valAx>
        <c:axId val="42761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1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Total Issues Resolved</a:t>
            </a:r>
            <a:r>
              <a:rPr lang="en-GB" baseline="0"/>
              <a:t> </a:t>
            </a:r>
            <a:r>
              <a:rPr lang="en-GB"/>
              <a:t>By Severity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Burndown!$A$25</c:f>
              <c:strCache>
                <c:ptCount val="1"/>
                <c:pt idx="0">
                  <c:v>Critical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Burndown!$B$24:$R$24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Burndown!$B$25:$R$25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957-B0C8-72DFFC2CE5F2}"/>
            </c:ext>
          </c:extLst>
        </c:ser>
        <c:ser>
          <c:idx val="1"/>
          <c:order val="1"/>
          <c:tx>
            <c:strRef>
              <c:f>Burndown!$A$26</c:f>
              <c:strCache>
                <c:ptCount val="1"/>
                <c:pt idx="0">
                  <c:v>Serious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Burndown!$B$24:$R$24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Burndown!$B$26:$R$26</c:f>
              <c:numCache>
                <c:formatCode>General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957-B0C8-72DFFC2CE5F2}"/>
            </c:ext>
          </c:extLst>
        </c:ser>
        <c:ser>
          <c:idx val="2"/>
          <c:order val="2"/>
          <c:tx>
            <c:strRef>
              <c:f>Burndown!$A$27</c:f>
              <c:strCache>
                <c:ptCount val="1"/>
                <c:pt idx="0">
                  <c:v>High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Burndown!$B$24:$R$24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Burndown!$B$27:$R$27</c:f>
              <c:numCache>
                <c:formatCode>General</c:formatCode>
                <c:ptCount val="17"/>
                <c:pt idx="0">
                  <c:v>11</c:v>
                </c:pt>
                <c:pt idx="1">
                  <c:v>15</c:v>
                </c:pt>
                <c:pt idx="2">
                  <c:v>25</c:v>
                </c:pt>
                <c:pt idx="3">
                  <c:v>28</c:v>
                </c:pt>
                <c:pt idx="4">
                  <c:v>32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40</c:v>
                </c:pt>
                <c:pt idx="9">
                  <c:v>42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957-B0C8-72DFFC2CE5F2}"/>
            </c:ext>
          </c:extLst>
        </c:ser>
        <c:ser>
          <c:idx val="3"/>
          <c:order val="3"/>
          <c:tx>
            <c:strRef>
              <c:f>Burndown!$A$28</c:f>
              <c:strCache>
                <c:ptCount val="1"/>
                <c:pt idx="0">
                  <c:v>Medium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Burndown!$B$24:$R$24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Burndown!$B$28:$R$28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21</c:v>
                </c:pt>
                <c:pt idx="5">
                  <c:v>24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37</c:v>
                </c:pt>
                <c:pt idx="12">
                  <c:v>39</c:v>
                </c:pt>
                <c:pt idx="13">
                  <c:v>41</c:v>
                </c:pt>
                <c:pt idx="14">
                  <c:v>41</c:v>
                </c:pt>
                <c:pt idx="15">
                  <c:v>41</c:v>
                </c:pt>
                <c:pt idx="1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957-B0C8-72DFFC2CE5F2}"/>
            </c:ext>
          </c:extLst>
        </c:ser>
        <c:ser>
          <c:idx val="4"/>
          <c:order val="4"/>
          <c:tx>
            <c:strRef>
              <c:f>Burndown!$A$29</c:f>
              <c:strCache>
                <c:ptCount val="1"/>
                <c:pt idx="0">
                  <c:v>Low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Burndown!$B$24:$R$24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Burndown!$B$29:$R$29</c:f>
              <c:numCache>
                <c:formatCode>General</c:formatCode>
                <c:ptCount val="17"/>
                <c:pt idx="0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20-4957-B0C8-72DFFC2CE5F2}"/>
            </c:ext>
          </c:extLst>
        </c:ser>
        <c:ser>
          <c:idx val="5"/>
          <c:order val="5"/>
          <c:tx>
            <c:strRef>
              <c:f>Burndown!$A$30</c:f>
              <c:strCache>
                <c:ptCount val="1"/>
                <c:pt idx="0">
                  <c:v>Very Low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Burndown!$B$24:$R$24</c:f>
              <c:strCache>
                <c:ptCount val="17"/>
                <c:pt idx="0">
                  <c:v>10th Jan</c:v>
                </c:pt>
                <c:pt idx="1">
                  <c:v>17th Jan</c:v>
                </c:pt>
                <c:pt idx="2">
                  <c:v>24th Jan</c:v>
                </c:pt>
                <c:pt idx="3">
                  <c:v>31st Jan</c:v>
                </c:pt>
                <c:pt idx="4">
                  <c:v>7th Feb</c:v>
                </c:pt>
                <c:pt idx="5">
                  <c:v>14th Feb</c:v>
                </c:pt>
                <c:pt idx="6">
                  <c:v>21st Feb</c:v>
                </c:pt>
                <c:pt idx="7">
                  <c:v>28th Feb</c:v>
                </c:pt>
                <c:pt idx="8">
                  <c:v>6th Mar</c:v>
                </c:pt>
                <c:pt idx="9">
                  <c:v>13th Mar</c:v>
                </c:pt>
                <c:pt idx="10">
                  <c:v>20th Mar</c:v>
                </c:pt>
                <c:pt idx="11">
                  <c:v>27th Mar</c:v>
                </c:pt>
                <c:pt idx="12">
                  <c:v>3rd Apr</c:v>
                </c:pt>
                <c:pt idx="13">
                  <c:v>10th Apr</c:v>
                </c:pt>
                <c:pt idx="14">
                  <c:v>17th Apr</c:v>
                </c:pt>
                <c:pt idx="15">
                  <c:v>24thApr</c:v>
                </c:pt>
                <c:pt idx="16">
                  <c:v>1st May</c:v>
                </c:pt>
              </c:strCache>
            </c:strRef>
          </c:cat>
          <c:val>
            <c:numRef>
              <c:f>Burndown!$B$30:$R$30</c:f>
              <c:numCache>
                <c:formatCode>General</c:formatCode>
                <c:ptCount val="17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20-4957-B0C8-72DFFC2C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4760"/>
        <c:axId val="427613776"/>
      </c:lineChart>
      <c:catAx>
        <c:axId val="42761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13776"/>
        <c:crosses val="autoZero"/>
        <c:auto val="1"/>
        <c:lblAlgn val="ctr"/>
        <c:lblOffset val="100"/>
        <c:noMultiLvlLbl val="0"/>
      </c:catAx>
      <c:valAx>
        <c:axId val="42761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1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1715052</xdr:colOff>
      <xdr:row>39</xdr:row>
      <xdr:rowOff>122098</xdr:rowOff>
    </xdr:from>
    <xdr:to>
      <xdr:col>21</xdr:col>
      <xdr:colOff>441739</xdr:colOff>
      <xdr:row>57</xdr:row>
      <xdr:rowOff>69711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1412F2-07BD-4E00-A043-31B038071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1724025</xdr:colOff>
      <xdr:row>60</xdr:row>
      <xdr:rowOff>0</xdr:rowOff>
    </xdr:from>
    <xdr:to>
      <xdr:col>21</xdr:col>
      <xdr:colOff>381000</xdr:colOff>
      <xdr:row>77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3B9A97-30DD-4E92-AFDF-25E51345C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1747836</xdr:colOff>
      <xdr:row>78</xdr:row>
      <xdr:rowOff>166687</xdr:rowOff>
    </xdr:from>
    <xdr:to>
      <xdr:col>21</xdr:col>
      <xdr:colOff>361949</xdr:colOff>
      <xdr:row>93</xdr:row>
      <xdr:rowOff>52387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B1F095-77FE-438A-A804-28C979E24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1753152</xdr:colOff>
      <xdr:row>113</xdr:row>
      <xdr:rowOff>71277</xdr:rowOff>
    </xdr:from>
    <xdr:to>
      <xdr:col>21</xdr:col>
      <xdr:colOff>367265</xdr:colOff>
      <xdr:row>127</xdr:row>
      <xdr:rowOff>142876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B02FE0-816D-493B-AF68-190DBF4B7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1734746</xdr:colOff>
      <xdr:row>95</xdr:row>
      <xdr:rowOff>156449</xdr:rowOff>
    </xdr:from>
    <xdr:to>
      <xdr:col>21</xdr:col>
      <xdr:colOff>355485</xdr:colOff>
      <xdr:row>110</xdr:row>
      <xdr:rowOff>46843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C556F8-7871-4117-A1EF-55C49FAC6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FCC0-C2C6-4FEA-947E-758700F12E10}">
  <dimension ref="A1:DL20"/>
  <sheetViews>
    <sheetView tabSelected="1" topLeftCell="CD1" workbookViewId="0">
      <selection activeCell="CF23" sqref="CF23"/>
    </sheetView>
  </sheetViews>
  <sheetFormatPr defaultRowHeight="14.4" x14ac:dyDescent="0.3"/>
  <cols>
    <col min="11" max="11" width="12.44140625" customWidth="1"/>
    <col min="18" max="18" width="12.21875" customWidth="1"/>
    <col min="32" max="32" width="12.77734375" customWidth="1"/>
    <col min="39" max="39" width="12.5546875" customWidth="1"/>
  </cols>
  <sheetData>
    <row r="1" spans="1:116" s="4" customFormat="1" ht="28.8" x14ac:dyDescent="0.3">
      <c r="A1" s="5" t="s">
        <v>0</v>
      </c>
      <c r="B1" s="6"/>
      <c r="C1" s="7" t="s">
        <v>1</v>
      </c>
      <c r="D1" s="7" t="s">
        <v>2</v>
      </c>
      <c r="E1" s="8">
        <v>43843</v>
      </c>
      <c r="F1" s="8">
        <v>43844</v>
      </c>
      <c r="G1" s="8">
        <v>43845</v>
      </c>
      <c r="H1" s="8">
        <v>43846</v>
      </c>
      <c r="I1" s="8">
        <v>43847</v>
      </c>
      <c r="J1" s="8" t="s">
        <v>3</v>
      </c>
      <c r="K1" s="8" t="s">
        <v>4</v>
      </c>
      <c r="L1" s="8">
        <v>43850</v>
      </c>
      <c r="M1" s="8">
        <v>43851</v>
      </c>
      <c r="N1" s="8">
        <v>43852</v>
      </c>
      <c r="O1" s="8">
        <v>43853</v>
      </c>
      <c r="P1" s="8">
        <v>43854</v>
      </c>
      <c r="Q1" s="8" t="s">
        <v>3</v>
      </c>
      <c r="R1" s="8" t="s">
        <v>4</v>
      </c>
      <c r="S1" s="8">
        <v>43857</v>
      </c>
      <c r="T1" s="8">
        <v>43858</v>
      </c>
      <c r="U1" s="8">
        <v>43859</v>
      </c>
      <c r="V1" s="8">
        <v>43860</v>
      </c>
      <c r="W1" s="8">
        <v>43861</v>
      </c>
      <c r="X1" s="8" t="s">
        <v>3</v>
      </c>
      <c r="Y1" s="8" t="s">
        <v>4</v>
      </c>
      <c r="Z1" s="8">
        <v>43864</v>
      </c>
      <c r="AA1" s="8">
        <v>43865</v>
      </c>
      <c r="AB1" s="8">
        <v>43866</v>
      </c>
      <c r="AC1" s="8">
        <v>43867</v>
      </c>
      <c r="AD1" s="8">
        <v>43868</v>
      </c>
      <c r="AE1" s="8" t="s">
        <v>3</v>
      </c>
      <c r="AF1" s="8" t="s">
        <v>4</v>
      </c>
      <c r="AG1" s="8">
        <v>43871</v>
      </c>
      <c r="AH1" s="8">
        <v>43872</v>
      </c>
      <c r="AI1" s="8">
        <v>43873</v>
      </c>
      <c r="AJ1" s="8">
        <v>43874</v>
      </c>
      <c r="AK1" s="8">
        <v>43875</v>
      </c>
      <c r="AL1" s="8" t="s">
        <v>3</v>
      </c>
      <c r="AM1" s="8" t="s">
        <v>4</v>
      </c>
      <c r="AN1" s="8">
        <v>43878</v>
      </c>
      <c r="AO1" s="8">
        <v>43879</v>
      </c>
      <c r="AP1" s="8">
        <v>43880</v>
      </c>
      <c r="AQ1" s="8">
        <v>43881</v>
      </c>
      <c r="AR1" s="8">
        <v>43882</v>
      </c>
      <c r="AS1" s="8" t="s">
        <v>3</v>
      </c>
      <c r="AT1" s="8" t="s">
        <v>4</v>
      </c>
      <c r="AU1" s="8">
        <v>43885</v>
      </c>
      <c r="AV1" s="8">
        <v>43886</v>
      </c>
      <c r="AW1" s="8">
        <v>43887</v>
      </c>
      <c r="AX1" s="8">
        <v>43888</v>
      </c>
      <c r="AY1" s="8">
        <v>43889</v>
      </c>
      <c r="AZ1" s="8" t="s">
        <v>3</v>
      </c>
      <c r="BA1" s="8" t="s">
        <v>4</v>
      </c>
      <c r="BB1" s="8">
        <v>43892</v>
      </c>
      <c r="BC1" s="8">
        <v>43893</v>
      </c>
      <c r="BD1" s="8">
        <v>43894</v>
      </c>
      <c r="BE1" s="8">
        <v>43895</v>
      </c>
      <c r="BF1" s="8">
        <v>43896</v>
      </c>
      <c r="BG1" s="8" t="s">
        <v>3</v>
      </c>
      <c r="BH1" s="8" t="s">
        <v>4</v>
      </c>
      <c r="BI1" s="8">
        <v>43899</v>
      </c>
      <c r="BJ1" s="8">
        <v>43900</v>
      </c>
      <c r="BK1" s="8">
        <v>43901</v>
      </c>
      <c r="BL1" s="8">
        <v>43902</v>
      </c>
      <c r="BM1" s="8">
        <v>43903</v>
      </c>
      <c r="BN1" s="8" t="s">
        <v>3</v>
      </c>
      <c r="BO1" s="8" t="s">
        <v>4</v>
      </c>
      <c r="BP1" s="8">
        <v>43906</v>
      </c>
      <c r="BQ1" s="8">
        <v>43907</v>
      </c>
      <c r="BR1" s="8">
        <v>43908</v>
      </c>
      <c r="BS1" s="8">
        <v>43909</v>
      </c>
      <c r="BT1" s="8">
        <v>43910</v>
      </c>
      <c r="BU1" s="8" t="s">
        <v>3</v>
      </c>
      <c r="BV1" s="8" t="s">
        <v>4</v>
      </c>
      <c r="BW1" s="8">
        <v>43913</v>
      </c>
      <c r="BX1" s="8">
        <v>43914</v>
      </c>
      <c r="BY1" s="8">
        <v>43915</v>
      </c>
      <c r="BZ1" s="8">
        <v>43916</v>
      </c>
      <c r="CA1" s="8">
        <v>43917</v>
      </c>
      <c r="CB1" s="8" t="s">
        <v>3</v>
      </c>
      <c r="CC1" s="8" t="s">
        <v>4</v>
      </c>
      <c r="CD1" s="8">
        <v>43920</v>
      </c>
      <c r="CE1" s="8">
        <v>43921</v>
      </c>
      <c r="CF1" s="8">
        <v>43922</v>
      </c>
      <c r="CG1" s="8">
        <v>43923</v>
      </c>
      <c r="CH1" s="8">
        <v>43924</v>
      </c>
      <c r="CI1" s="8" t="s">
        <v>3</v>
      </c>
      <c r="CJ1" s="8" t="s">
        <v>4</v>
      </c>
      <c r="CK1" s="8">
        <v>43927</v>
      </c>
      <c r="CL1" s="8">
        <v>43928</v>
      </c>
      <c r="CM1" s="8">
        <v>43929</v>
      </c>
      <c r="CN1" s="8">
        <v>43930</v>
      </c>
      <c r="CO1" s="8">
        <v>43931</v>
      </c>
      <c r="CP1" s="8" t="s">
        <v>3</v>
      </c>
      <c r="CQ1" s="8" t="s">
        <v>4</v>
      </c>
      <c r="CR1" s="8">
        <v>43934</v>
      </c>
      <c r="CS1" s="8">
        <v>43935</v>
      </c>
      <c r="CT1" s="8">
        <v>43936</v>
      </c>
      <c r="CU1" s="8">
        <v>43937</v>
      </c>
      <c r="CV1" s="8">
        <v>43938</v>
      </c>
      <c r="CW1" s="8" t="s">
        <v>3</v>
      </c>
      <c r="CX1" s="8" t="s">
        <v>4</v>
      </c>
      <c r="CY1" s="8">
        <v>43941</v>
      </c>
      <c r="CZ1" s="8">
        <v>43942</v>
      </c>
      <c r="DA1" s="8">
        <v>43943</v>
      </c>
      <c r="DB1" s="8">
        <v>43944</v>
      </c>
      <c r="DC1" s="8">
        <v>43945</v>
      </c>
      <c r="DD1" s="8" t="s">
        <v>3</v>
      </c>
      <c r="DE1" s="8" t="s">
        <v>4</v>
      </c>
      <c r="DF1" s="8">
        <v>43948</v>
      </c>
      <c r="DG1" s="8">
        <v>43949</v>
      </c>
      <c r="DH1" s="8">
        <v>43950</v>
      </c>
      <c r="DI1" s="8">
        <v>43951</v>
      </c>
      <c r="DJ1" s="8">
        <v>43952</v>
      </c>
      <c r="DK1" s="8" t="s">
        <v>3</v>
      </c>
      <c r="DL1" s="8" t="s">
        <v>4</v>
      </c>
    </row>
    <row r="2" spans="1:116" x14ac:dyDescent="0.3">
      <c r="A2" s="3"/>
      <c r="B2" s="3"/>
      <c r="C2" s="3" t="s">
        <v>5</v>
      </c>
      <c r="D2" s="3">
        <v>0</v>
      </c>
      <c r="E2" s="3"/>
      <c r="F2" s="3"/>
      <c r="G2" s="3"/>
      <c r="H2" s="3"/>
      <c r="I2" s="3"/>
      <c r="J2" s="3">
        <f>SUM(E2:I2)</f>
        <v>0</v>
      </c>
      <c r="K2" s="3">
        <f>D2+J2</f>
        <v>0</v>
      </c>
      <c r="L2" s="3"/>
      <c r="M2" s="3"/>
      <c r="N2" s="3"/>
      <c r="O2" s="3"/>
      <c r="P2" s="3"/>
      <c r="Q2" s="3">
        <f>SUM(L2:P2)</f>
        <v>0</v>
      </c>
      <c r="R2" s="3">
        <f>K2+Q2</f>
        <v>0</v>
      </c>
      <c r="S2" s="3"/>
      <c r="T2" s="3"/>
      <c r="U2" s="3"/>
      <c r="V2" s="3"/>
      <c r="W2" s="3"/>
      <c r="X2" s="3">
        <f>SUM(S2:W2)</f>
        <v>0</v>
      </c>
      <c r="Y2" s="3">
        <f>R2+X2</f>
        <v>0</v>
      </c>
      <c r="Z2" s="3"/>
      <c r="AA2" s="3"/>
      <c r="AB2" s="3"/>
      <c r="AC2" s="3"/>
      <c r="AD2" s="3"/>
      <c r="AE2" s="3">
        <f>SUM(Z2:AD2)</f>
        <v>0</v>
      </c>
      <c r="AF2" s="3">
        <f>Y2+AE2</f>
        <v>0</v>
      </c>
      <c r="AG2" s="3"/>
      <c r="AH2" s="3"/>
      <c r="AI2" s="3"/>
      <c r="AJ2" s="3"/>
      <c r="AK2" s="3"/>
      <c r="AL2" s="3">
        <f>SUM(AG2:AK2)</f>
        <v>0</v>
      </c>
      <c r="AM2" s="3">
        <f>AF2+AL2</f>
        <v>0</v>
      </c>
      <c r="AN2" s="3"/>
      <c r="AO2" s="3"/>
      <c r="AP2" s="3"/>
      <c r="AQ2" s="3"/>
      <c r="AR2" s="3"/>
      <c r="AS2" s="3">
        <f>SUM(AN2:AR2)</f>
        <v>0</v>
      </c>
      <c r="AT2" s="3">
        <f>AM2+AS2</f>
        <v>0</v>
      </c>
      <c r="AU2" s="3"/>
      <c r="AV2" s="3"/>
      <c r="AW2" s="3"/>
      <c r="AX2" s="3"/>
      <c r="AY2" s="3"/>
      <c r="AZ2" s="3">
        <f>SUM(AU2:AY2)</f>
        <v>0</v>
      </c>
      <c r="BA2" s="3">
        <f>AT2+AZ2</f>
        <v>0</v>
      </c>
      <c r="BB2" s="3"/>
      <c r="BC2" s="3"/>
      <c r="BD2" s="3"/>
      <c r="BE2" s="3"/>
      <c r="BF2" s="3"/>
      <c r="BG2" s="3">
        <f>SUM(BB2:BF2)</f>
        <v>0</v>
      </c>
      <c r="BH2" s="3">
        <f>BA2+BG2</f>
        <v>0</v>
      </c>
      <c r="BI2" s="3"/>
      <c r="BJ2" s="3"/>
      <c r="BK2" s="3"/>
      <c r="BL2" s="3"/>
      <c r="BM2" s="3"/>
      <c r="BN2" s="3">
        <f>SUM(BI2:BM2)</f>
        <v>0</v>
      </c>
      <c r="BO2" s="3">
        <f>BH2+BN2</f>
        <v>0</v>
      </c>
      <c r="BP2" s="3"/>
      <c r="BQ2" s="3"/>
      <c r="BR2" s="3"/>
      <c r="BS2" s="3"/>
      <c r="BT2" s="3"/>
      <c r="BU2" s="3">
        <f>SUM(BP2:BT2)</f>
        <v>0</v>
      </c>
      <c r="BV2" s="3">
        <f>BO2+BU2</f>
        <v>0</v>
      </c>
      <c r="BW2" s="3"/>
      <c r="BX2" s="3"/>
      <c r="BY2" s="3"/>
      <c r="BZ2" s="3"/>
      <c r="CA2" s="3"/>
      <c r="CB2" s="3">
        <f>SUM(BW2:CA2)</f>
        <v>0</v>
      </c>
      <c r="CC2" s="3">
        <f>BV2+CB2</f>
        <v>0</v>
      </c>
      <c r="CD2" s="3"/>
      <c r="CE2" s="3"/>
      <c r="CF2" s="3"/>
      <c r="CG2" s="3"/>
      <c r="CH2" s="3"/>
      <c r="CI2" s="3">
        <f>SUM(CD2:CH2)</f>
        <v>0</v>
      </c>
      <c r="CJ2" s="3">
        <f>CC2+CI2</f>
        <v>0</v>
      </c>
      <c r="CK2" s="3"/>
      <c r="CL2" s="3"/>
      <c r="CM2" s="3"/>
      <c r="CN2" s="3"/>
      <c r="CO2" s="3"/>
      <c r="CP2" s="3">
        <f>SUM(CK2:CO2)</f>
        <v>0</v>
      </c>
      <c r="CQ2" s="3">
        <f>CJ2+CP2</f>
        <v>0</v>
      </c>
      <c r="CR2" s="3"/>
      <c r="CS2" s="3"/>
      <c r="CT2" s="3"/>
      <c r="CU2" s="3"/>
      <c r="CV2" s="3"/>
      <c r="CW2" s="3">
        <f>SUM(CR2:CV2)</f>
        <v>0</v>
      </c>
      <c r="CX2" s="3">
        <f>CQ2+CW2</f>
        <v>0</v>
      </c>
      <c r="CY2" s="3"/>
      <c r="CZ2" s="3"/>
      <c r="DA2" s="3"/>
      <c r="DB2" s="3"/>
      <c r="DC2" s="3"/>
      <c r="DD2" s="3">
        <f>SUM(CY2:DC2)</f>
        <v>0</v>
      </c>
      <c r="DE2" s="3">
        <f>CX2+DD2</f>
        <v>0</v>
      </c>
      <c r="DF2" s="3"/>
      <c r="DG2" s="3"/>
      <c r="DH2" s="3"/>
      <c r="DI2" s="3"/>
      <c r="DJ2" s="3"/>
      <c r="DK2" s="3">
        <f>SUM(DF2:DJ2)</f>
        <v>0</v>
      </c>
      <c r="DL2" s="3">
        <f>DE2+DK2</f>
        <v>0</v>
      </c>
    </row>
    <row r="3" spans="1:116" x14ac:dyDescent="0.3">
      <c r="A3" s="3"/>
      <c r="B3" s="3"/>
      <c r="C3" s="3" t="s">
        <v>6</v>
      </c>
      <c r="D3" s="3">
        <v>5</v>
      </c>
      <c r="E3" s="3"/>
      <c r="F3" s="3"/>
      <c r="G3" s="3"/>
      <c r="H3" s="3"/>
      <c r="I3" s="3"/>
      <c r="J3" s="3">
        <f t="shared" ref="J3:J7" si="0">SUM(E3:I3)</f>
        <v>0</v>
      </c>
      <c r="K3" s="3">
        <f t="shared" ref="K3:K7" si="1">D3+J3</f>
        <v>5</v>
      </c>
      <c r="L3" s="3"/>
      <c r="M3" s="3"/>
      <c r="N3" s="3"/>
      <c r="O3" s="3">
        <v>1</v>
      </c>
      <c r="P3" s="3"/>
      <c r="Q3" s="3">
        <f t="shared" ref="Q3:Q7" si="2">SUM(L3:P3)</f>
        <v>1</v>
      </c>
      <c r="R3" s="3">
        <f t="shared" ref="R3:R7" si="3">K3+Q3</f>
        <v>6</v>
      </c>
      <c r="S3" s="3">
        <v>1</v>
      </c>
      <c r="T3" s="3">
        <v>1</v>
      </c>
      <c r="U3" s="3"/>
      <c r="V3" s="3"/>
      <c r="W3" s="3"/>
      <c r="X3" s="3">
        <f t="shared" ref="X3:X7" si="4">SUM(S3:W3)</f>
        <v>2</v>
      </c>
      <c r="Y3" s="3">
        <f t="shared" ref="Y3:Y7" si="5">R3+X3</f>
        <v>8</v>
      </c>
      <c r="Z3" s="3"/>
      <c r="AA3" s="3"/>
      <c r="AB3" s="3"/>
      <c r="AC3" s="3"/>
      <c r="AD3" s="3"/>
      <c r="AE3" s="3">
        <f t="shared" ref="AE3:AE7" si="6">SUM(Z3:AD3)</f>
        <v>0</v>
      </c>
      <c r="AF3" s="3">
        <f t="shared" ref="AF3:AF7" si="7">Y3+AE3</f>
        <v>8</v>
      </c>
      <c r="AG3" s="3"/>
      <c r="AH3" s="3">
        <v>1</v>
      </c>
      <c r="AI3" s="3"/>
      <c r="AJ3" s="3"/>
      <c r="AK3" s="3"/>
      <c r="AL3" s="3">
        <f t="shared" ref="AL3:AL7" si="8">SUM(AG3:AK3)</f>
        <v>1</v>
      </c>
      <c r="AM3" s="3">
        <f t="shared" ref="AM3:AM7" si="9">AF3+AL3</f>
        <v>9</v>
      </c>
      <c r="AN3" s="3"/>
      <c r="AO3" s="3"/>
      <c r="AP3" s="3"/>
      <c r="AQ3" s="3"/>
      <c r="AR3" s="3"/>
      <c r="AS3" s="3">
        <f t="shared" ref="AS3:AS7" si="10">SUM(AN3:AR3)</f>
        <v>0</v>
      </c>
      <c r="AT3" s="3">
        <f t="shared" ref="AT3:AT8" si="11">AM3+AS3</f>
        <v>9</v>
      </c>
      <c r="AU3" s="3"/>
      <c r="AV3" s="3"/>
      <c r="AW3" s="3"/>
      <c r="AX3" s="3"/>
      <c r="AY3" s="3"/>
      <c r="AZ3" s="3">
        <f t="shared" ref="AZ3:AZ7" si="12">SUM(AU3:AY3)</f>
        <v>0</v>
      </c>
      <c r="BA3" s="3">
        <f t="shared" ref="BA3:BA8" si="13">AT3+AZ3</f>
        <v>9</v>
      </c>
      <c r="BB3" s="3"/>
      <c r="BC3" s="3"/>
      <c r="BD3" s="3"/>
      <c r="BE3" s="3"/>
      <c r="BF3" s="3"/>
      <c r="BG3" s="3">
        <f t="shared" ref="BG3:BG7" si="14">SUM(BB3:BF3)</f>
        <v>0</v>
      </c>
      <c r="BH3" s="3">
        <f t="shared" ref="BH3:BH8" si="15">BA3+BG3</f>
        <v>9</v>
      </c>
      <c r="BI3" s="3"/>
      <c r="BJ3" s="3"/>
      <c r="BK3" s="3"/>
      <c r="BL3" s="3"/>
      <c r="BM3" s="3"/>
      <c r="BN3" s="3">
        <f t="shared" ref="BN3:BN7" si="16">SUM(BI3:BM3)</f>
        <v>0</v>
      </c>
      <c r="BO3" s="3">
        <f t="shared" ref="BO3:BO8" si="17">BH3+BN3</f>
        <v>9</v>
      </c>
      <c r="BP3" s="3"/>
      <c r="BQ3" s="3"/>
      <c r="BR3" s="3"/>
      <c r="BS3" s="3"/>
      <c r="BT3" s="3"/>
      <c r="BU3" s="3">
        <f t="shared" ref="BU3:BU7" si="18">SUM(BP3:BT3)</f>
        <v>0</v>
      </c>
      <c r="BV3" s="3">
        <f t="shared" ref="BV3:BV8" si="19">BO3+BU3</f>
        <v>9</v>
      </c>
      <c r="BW3" s="3"/>
      <c r="BX3" s="3"/>
      <c r="BY3" s="3"/>
      <c r="BZ3" s="3"/>
      <c r="CA3" s="3"/>
      <c r="CB3" s="3">
        <f t="shared" ref="CB3:CB7" si="20">SUM(BW3:CA3)</f>
        <v>0</v>
      </c>
      <c r="CC3" s="3">
        <f t="shared" ref="CC3:CC8" si="21">BV3+CB3</f>
        <v>9</v>
      </c>
      <c r="CD3" s="3"/>
      <c r="CE3" s="3"/>
      <c r="CF3" s="3"/>
      <c r="CG3" s="3"/>
      <c r="CH3" s="3"/>
      <c r="CI3" s="3">
        <f t="shared" ref="CI3:CI7" si="22">SUM(CD3:CH3)</f>
        <v>0</v>
      </c>
      <c r="CJ3" s="3">
        <f t="shared" ref="CJ3:CJ8" si="23">CC3+CI3</f>
        <v>9</v>
      </c>
      <c r="CK3" s="3"/>
      <c r="CL3" s="3"/>
      <c r="CM3" s="3"/>
      <c r="CN3" s="3"/>
      <c r="CO3" s="3"/>
      <c r="CP3" s="3">
        <f t="shared" ref="CP3:CP7" si="24">SUM(CK3:CO3)</f>
        <v>0</v>
      </c>
      <c r="CQ3" s="3">
        <f t="shared" ref="CQ3:CQ8" si="25">CJ3+CP3</f>
        <v>9</v>
      </c>
      <c r="CR3" s="3"/>
      <c r="CS3" s="3"/>
      <c r="CT3" s="3"/>
      <c r="CU3" s="3"/>
      <c r="CV3" s="3"/>
      <c r="CW3" s="3">
        <f t="shared" ref="CW3:CW7" si="26">SUM(CR3:CV3)</f>
        <v>0</v>
      </c>
      <c r="CX3" s="3">
        <f t="shared" ref="CX3:CX8" si="27">CQ3+CW3</f>
        <v>9</v>
      </c>
      <c r="CY3" s="3"/>
      <c r="CZ3" s="3"/>
      <c r="DA3" s="3"/>
      <c r="DB3" s="3"/>
      <c r="DC3" s="3"/>
      <c r="DD3" s="3">
        <f t="shared" ref="DD3:DD7" si="28">SUM(CY3:DC3)</f>
        <v>0</v>
      </c>
      <c r="DE3" s="3">
        <f t="shared" ref="DE3:DE8" si="29">CX3+DD3</f>
        <v>9</v>
      </c>
      <c r="DF3" s="3"/>
      <c r="DG3" s="3"/>
      <c r="DH3" s="3"/>
      <c r="DI3" s="3"/>
      <c r="DJ3" s="3"/>
      <c r="DK3" s="3">
        <f t="shared" ref="DK3:DK7" si="30">SUM(DF3:DJ3)</f>
        <v>0</v>
      </c>
      <c r="DL3" s="3">
        <f t="shared" ref="DL3:DL8" si="31">DE3+DK3</f>
        <v>9</v>
      </c>
    </row>
    <row r="4" spans="1:116" x14ac:dyDescent="0.3">
      <c r="A4" s="3"/>
      <c r="B4" s="3"/>
      <c r="C4" s="3" t="s">
        <v>7</v>
      </c>
      <c r="D4" s="3">
        <v>28</v>
      </c>
      <c r="E4" s="3"/>
      <c r="F4" s="3">
        <v>1</v>
      </c>
      <c r="G4" s="3">
        <v>1</v>
      </c>
      <c r="H4" s="3">
        <v>1</v>
      </c>
      <c r="I4" s="3">
        <v>1</v>
      </c>
      <c r="J4" s="3">
        <f t="shared" si="0"/>
        <v>4</v>
      </c>
      <c r="K4" s="3">
        <f t="shared" si="1"/>
        <v>32</v>
      </c>
      <c r="L4" s="3"/>
      <c r="M4" s="3">
        <v>1</v>
      </c>
      <c r="N4" s="3"/>
      <c r="O4" s="3"/>
      <c r="P4" s="3">
        <v>2</v>
      </c>
      <c r="Q4" s="3">
        <f t="shared" si="2"/>
        <v>3</v>
      </c>
      <c r="R4" s="3">
        <f t="shared" si="3"/>
        <v>35</v>
      </c>
      <c r="S4" s="3">
        <v>2</v>
      </c>
      <c r="T4" s="3"/>
      <c r="U4" s="3"/>
      <c r="V4" s="3">
        <v>1</v>
      </c>
      <c r="W4" s="3"/>
      <c r="X4" s="3">
        <f t="shared" si="4"/>
        <v>3</v>
      </c>
      <c r="Y4" s="3">
        <f t="shared" si="5"/>
        <v>38</v>
      </c>
      <c r="Z4" s="3">
        <v>4</v>
      </c>
      <c r="AA4" s="3"/>
      <c r="AB4" s="3">
        <v>1</v>
      </c>
      <c r="AC4" s="3"/>
      <c r="AD4" s="3"/>
      <c r="AE4" s="3">
        <f t="shared" si="6"/>
        <v>5</v>
      </c>
      <c r="AF4" s="3">
        <f t="shared" si="7"/>
        <v>43</v>
      </c>
      <c r="AG4" s="3">
        <v>1</v>
      </c>
      <c r="AH4" s="3">
        <v>1</v>
      </c>
      <c r="AI4" s="3"/>
      <c r="AJ4" s="3"/>
      <c r="AK4" s="3"/>
      <c r="AL4" s="3">
        <f t="shared" si="8"/>
        <v>2</v>
      </c>
      <c r="AM4" s="3">
        <f t="shared" si="9"/>
        <v>45</v>
      </c>
      <c r="AN4" s="3"/>
      <c r="AO4" s="3"/>
      <c r="AP4" s="3"/>
      <c r="AQ4" s="3"/>
      <c r="AR4" s="3">
        <v>1</v>
      </c>
      <c r="AS4" s="3">
        <f t="shared" si="10"/>
        <v>1</v>
      </c>
      <c r="AT4" s="3">
        <f t="shared" si="11"/>
        <v>46</v>
      </c>
      <c r="AU4" s="3"/>
      <c r="AV4" s="3">
        <v>1</v>
      </c>
      <c r="AW4" s="3"/>
      <c r="AX4" s="3"/>
      <c r="AY4" s="3"/>
      <c r="AZ4" s="3">
        <f t="shared" si="12"/>
        <v>1</v>
      </c>
      <c r="BA4" s="3">
        <f t="shared" si="13"/>
        <v>47</v>
      </c>
      <c r="BB4" s="3"/>
      <c r="BC4" s="3"/>
      <c r="BD4" s="3"/>
      <c r="BE4" s="3"/>
      <c r="BF4" s="3"/>
      <c r="BG4" s="3">
        <f t="shared" si="14"/>
        <v>0</v>
      </c>
      <c r="BH4" s="3">
        <f t="shared" si="15"/>
        <v>47</v>
      </c>
      <c r="BI4" s="3"/>
      <c r="BJ4" s="3">
        <v>1</v>
      </c>
      <c r="BK4" s="3"/>
      <c r="BL4" s="3"/>
      <c r="BM4" s="3"/>
      <c r="BN4" s="3">
        <f t="shared" si="16"/>
        <v>1</v>
      </c>
      <c r="BO4" s="3">
        <f t="shared" si="17"/>
        <v>48</v>
      </c>
      <c r="BP4" s="3">
        <v>1</v>
      </c>
      <c r="BQ4" s="3"/>
      <c r="BR4" s="3"/>
      <c r="BS4" s="3"/>
      <c r="BT4" s="3">
        <v>1</v>
      </c>
      <c r="BU4" s="3">
        <f t="shared" si="18"/>
        <v>2</v>
      </c>
      <c r="BV4" s="3">
        <f t="shared" si="19"/>
        <v>50</v>
      </c>
      <c r="BW4" s="3"/>
      <c r="BX4" s="3"/>
      <c r="BY4" s="3"/>
      <c r="BZ4" s="3"/>
      <c r="CA4" s="3"/>
      <c r="CB4" s="3">
        <f t="shared" si="20"/>
        <v>0</v>
      </c>
      <c r="CC4" s="3">
        <f t="shared" si="21"/>
        <v>50</v>
      </c>
      <c r="CD4" s="3"/>
      <c r="CE4" s="3"/>
      <c r="CF4" s="3"/>
      <c r="CG4" s="3"/>
      <c r="CH4" s="3">
        <v>1</v>
      </c>
      <c r="CI4" s="3">
        <f t="shared" si="22"/>
        <v>1</v>
      </c>
      <c r="CJ4" s="3">
        <f t="shared" si="23"/>
        <v>51</v>
      </c>
      <c r="CK4" s="3"/>
      <c r="CL4" s="3"/>
      <c r="CM4" s="3">
        <v>1</v>
      </c>
      <c r="CN4" s="3"/>
      <c r="CO4" s="3"/>
      <c r="CP4" s="3">
        <f t="shared" si="24"/>
        <v>1</v>
      </c>
      <c r="CQ4" s="3">
        <f t="shared" si="25"/>
        <v>52</v>
      </c>
      <c r="CR4" s="3"/>
      <c r="CS4" s="3"/>
      <c r="CT4" s="3"/>
      <c r="CU4" s="3"/>
      <c r="CV4" s="3"/>
      <c r="CW4" s="3">
        <f t="shared" si="26"/>
        <v>0</v>
      </c>
      <c r="CX4" s="3">
        <f t="shared" si="27"/>
        <v>52</v>
      </c>
      <c r="CY4" s="3"/>
      <c r="CZ4" s="3"/>
      <c r="DA4" s="3"/>
      <c r="DB4" s="3"/>
      <c r="DC4" s="3"/>
      <c r="DD4" s="3">
        <f t="shared" si="28"/>
        <v>0</v>
      </c>
      <c r="DE4" s="3">
        <f t="shared" si="29"/>
        <v>52</v>
      </c>
      <c r="DF4" s="3"/>
      <c r="DG4" s="3"/>
      <c r="DH4" s="3"/>
      <c r="DI4" s="3"/>
      <c r="DJ4" s="3"/>
      <c r="DK4" s="3">
        <f t="shared" si="30"/>
        <v>0</v>
      </c>
      <c r="DL4" s="3">
        <f t="shared" si="31"/>
        <v>52</v>
      </c>
    </row>
    <row r="5" spans="1:116" x14ac:dyDescent="0.3">
      <c r="A5" s="3"/>
      <c r="B5" s="3"/>
      <c r="C5" s="3" t="s">
        <v>8</v>
      </c>
      <c r="D5" s="3">
        <v>15</v>
      </c>
      <c r="E5" s="3">
        <v>1</v>
      </c>
      <c r="F5" s="3">
        <v>1</v>
      </c>
      <c r="G5" s="3">
        <v>2</v>
      </c>
      <c r="H5" s="3"/>
      <c r="I5" s="3">
        <v>2</v>
      </c>
      <c r="J5" s="3">
        <f t="shared" si="0"/>
        <v>6</v>
      </c>
      <c r="K5" s="3">
        <f t="shared" si="1"/>
        <v>21</v>
      </c>
      <c r="L5" s="3"/>
      <c r="M5" s="3"/>
      <c r="N5" s="3"/>
      <c r="O5" s="3">
        <v>2</v>
      </c>
      <c r="P5" s="3">
        <v>1</v>
      </c>
      <c r="Q5" s="3">
        <f t="shared" si="2"/>
        <v>3</v>
      </c>
      <c r="R5" s="3">
        <f t="shared" si="3"/>
        <v>24</v>
      </c>
      <c r="S5" s="3">
        <v>2</v>
      </c>
      <c r="T5" s="3"/>
      <c r="U5" s="3">
        <v>1</v>
      </c>
      <c r="V5" s="3">
        <v>1</v>
      </c>
      <c r="W5" s="3">
        <v>1</v>
      </c>
      <c r="X5" s="3">
        <f t="shared" si="4"/>
        <v>5</v>
      </c>
      <c r="Y5" s="3">
        <f t="shared" si="5"/>
        <v>29</v>
      </c>
      <c r="Z5" s="3">
        <v>2</v>
      </c>
      <c r="AA5" s="3">
        <v>2</v>
      </c>
      <c r="AB5" s="3">
        <v>4</v>
      </c>
      <c r="AC5" s="3"/>
      <c r="AD5" s="3"/>
      <c r="AE5" s="3">
        <f t="shared" si="6"/>
        <v>8</v>
      </c>
      <c r="AF5" s="3">
        <f t="shared" si="7"/>
        <v>37</v>
      </c>
      <c r="AG5" s="3">
        <v>2</v>
      </c>
      <c r="AH5" s="3"/>
      <c r="AI5" s="3"/>
      <c r="AJ5" s="3"/>
      <c r="AK5" s="3"/>
      <c r="AL5" s="3">
        <f t="shared" si="8"/>
        <v>2</v>
      </c>
      <c r="AM5" s="3">
        <f t="shared" si="9"/>
        <v>39</v>
      </c>
      <c r="AN5" s="3"/>
      <c r="AO5" s="3"/>
      <c r="AP5" s="3"/>
      <c r="AQ5" s="3"/>
      <c r="AR5" s="3"/>
      <c r="AS5" s="3">
        <f t="shared" si="10"/>
        <v>0</v>
      </c>
      <c r="AT5" s="3">
        <f t="shared" si="11"/>
        <v>39</v>
      </c>
      <c r="AU5" s="3"/>
      <c r="AV5" s="3">
        <v>1</v>
      </c>
      <c r="AW5" s="3">
        <v>1</v>
      </c>
      <c r="AX5" s="3"/>
      <c r="AY5" s="3"/>
      <c r="AZ5" s="3">
        <f t="shared" si="12"/>
        <v>2</v>
      </c>
      <c r="BA5" s="3">
        <f t="shared" si="13"/>
        <v>41</v>
      </c>
      <c r="BB5" s="3"/>
      <c r="BC5" s="3"/>
      <c r="BD5" s="3"/>
      <c r="BE5" s="3">
        <v>1</v>
      </c>
      <c r="BF5" s="3">
        <v>2</v>
      </c>
      <c r="BG5" s="3">
        <f t="shared" si="14"/>
        <v>3</v>
      </c>
      <c r="BH5" s="3">
        <f t="shared" si="15"/>
        <v>44</v>
      </c>
      <c r="BI5" s="3"/>
      <c r="BJ5" s="3"/>
      <c r="BK5" s="3"/>
      <c r="BL5" s="3"/>
      <c r="BM5" s="3"/>
      <c r="BN5" s="3">
        <f t="shared" si="16"/>
        <v>0</v>
      </c>
      <c r="BO5" s="3">
        <f t="shared" si="17"/>
        <v>44</v>
      </c>
      <c r="BP5" s="3"/>
      <c r="BQ5" s="3"/>
      <c r="BR5" s="3"/>
      <c r="BS5" s="3"/>
      <c r="BT5" s="3"/>
      <c r="BU5" s="3">
        <f t="shared" si="18"/>
        <v>0</v>
      </c>
      <c r="BV5" s="3">
        <f t="shared" si="19"/>
        <v>44</v>
      </c>
      <c r="BW5" s="3"/>
      <c r="BX5" s="3"/>
      <c r="BY5" s="3"/>
      <c r="BZ5" s="3"/>
      <c r="CA5" s="3"/>
      <c r="CB5" s="3">
        <f t="shared" si="20"/>
        <v>0</v>
      </c>
      <c r="CC5" s="3">
        <f t="shared" si="21"/>
        <v>44</v>
      </c>
      <c r="CD5" s="3"/>
      <c r="CE5" s="3"/>
      <c r="CF5" s="3"/>
      <c r="CG5" s="3"/>
      <c r="CH5" s="3"/>
      <c r="CI5" s="3">
        <f t="shared" si="22"/>
        <v>0</v>
      </c>
      <c r="CJ5" s="3">
        <f t="shared" si="23"/>
        <v>44</v>
      </c>
      <c r="CK5" s="3"/>
      <c r="CL5" s="3"/>
      <c r="CM5" s="3"/>
      <c r="CN5" s="3"/>
      <c r="CO5" s="3"/>
      <c r="CP5" s="3">
        <f t="shared" si="24"/>
        <v>0</v>
      </c>
      <c r="CQ5" s="3">
        <f t="shared" si="25"/>
        <v>44</v>
      </c>
      <c r="CR5" s="3"/>
      <c r="CS5" s="3"/>
      <c r="CT5" s="3"/>
      <c r="CU5" s="3"/>
      <c r="CV5" s="3"/>
      <c r="CW5" s="3">
        <f t="shared" si="26"/>
        <v>0</v>
      </c>
      <c r="CX5" s="3">
        <f t="shared" si="27"/>
        <v>44</v>
      </c>
      <c r="CY5" s="3"/>
      <c r="CZ5" s="3"/>
      <c r="DA5" s="3"/>
      <c r="DB5" s="3"/>
      <c r="DC5" s="3"/>
      <c r="DD5" s="3">
        <f t="shared" si="28"/>
        <v>0</v>
      </c>
      <c r="DE5" s="3">
        <f t="shared" si="29"/>
        <v>44</v>
      </c>
      <c r="DF5" s="3"/>
      <c r="DG5" s="3"/>
      <c r="DH5" s="3"/>
      <c r="DI5" s="3"/>
      <c r="DJ5" s="3"/>
      <c r="DK5" s="3">
        <f t="shared" si="30"/>
        <v>0</v>
      </c>
      <c r="DL5" s="3">
        <f t="shared" si="31"/>
        <v>44</v>
      </c>
    </row>
    <row r="6" spans="1:116" x14ac:dyDescent="0.3">
      <c r="A6" s="3"/>
      <c r="B6" s="3"/>
      <c r="C6" s="3" t="s">
        <v>9</v>
      </c>
      <c r="D6" s="3">
        <v>20</v>
      </c>
      <c r="E6" s="3"/>
      <c r="F6" s="3"/>
      <c r="G6" s="3"/>
      <c r="H6" s="3"/>
      <c r="I6" s="3"/>
      <c r="J6" s="3">
        <f t="shared" si="0"/>
        <v>0</v>
      </c>
      <c r="K6" s="3">
        <f t="shared" si="1"/>
        <v>20</v>
      </c>
      <c r="L6" s="3"/>
      <c r="M6" s="3"/>
      <c r="N6" s="3"/>
      <c r="O6" s="3"/>
      <c r="P6" s="3"/>
      <c r="Q6" s="3">
        <f t="shared" si="2"/>
        <v>0</v>
      </c>
      <c r="R6" s="3">
        <f t="shared" si="3"/>
        <v>20</v>
      </c>
      <c r="S6" s="3"/>
      <c r="T6" s="3"/>
      <c r="U6" s="3"/>
      <c r="V6" s="3"/>
      <c r="W6" s="3"/>
      <c r="X6" s="3">
        <f t="shared" si="4"/>
        <v>0</v>
      </c>
      <c r="Y6" s="3">
        <f t="shared" si="5"/>
        <v>20</v>
      </c>
      <c r="Z6" s="3"/>
      <c r="AA6" s="3"/>
      <c r="AB6" s="3"/>
      <c r="AC6" s="3"/>
      <c r="AD6" s="3"/>
      <c r="AE6" s="3">
        <f t="shared" si="6"/>
        <v>0</v>
      </c>
      <c r="AF6" s="3">
        <f t="shared" si="7"/>
        <v>20</v>
      </c>
      <c r="AG6" s="3"/>
      <c r="AH6" s="3"/>
      <c r="AI6" s="3"/>
      <c r="AJ6" s="3"/>
      <c r="AK6" s="3"/>
      <c r="AL6" s="3">
        <f t="shared" si="8"/>
        <v>0</v>
      </c>
      <c r="AM6" s="3">
        <f t="shared" si="9"/>
        <v>20</v>
      </c>
      <c r="AN6" s="3"/>
      <c r="AO6" s="3"/>
      <c r="AP6" s="3"/>
      <c r="AQ6" s="3"/>
      <c r="AR6" s="3"/>
      <c r="AS6" s="3">
        <f t="shared" si="10"/>
        <v>0</v>
      </c>
      <c r="AT6" s="3">
        <f t="shared" si="11"/>
        <v>20</v>
      </c>
      <c r="AU6" s="3"/>
      <c r="AV6" s="3"/>
      <c r="AW6" s="3"/>
      <c r="AX6" s="3"/>
      <c r="AY6" s="3"/>
      <c r="AZ6" s="3">
        <f t="shared" si="12"/>
        <v>0</v>
      </c>
      <c r="BA6" s="3">
        <f t="shared" si="13"/>
        <v>20</v>
      </c>
      <c r="BB6" s="3"/>
      <c r="BC6" s="3"/>
      <c r="BD6" s="3"/>
      <c r="BE6" s="3"/>
      <c r="BF6" s="3"/>
      <c r="BG6" s="3">
        <f t="shared" si="14"/>
        <v>0</v>
      </c>
      <c r="BH6" s="3">
        <f t="shared" si="15"/>
        <v>20</v>
      </c>
      <c r="BI6" s="3"/>
      <c r="BJ6" s="3"/>
      <c r="BK6" s="3"/>
      <c r="BL6" s="3"/>
      <c r="BM6" s="3"/>
      <c r="BN6" s="3">
        <f t="shared" si="16"/>
        <v>0</v>
      </c>
      <c r="BO6" s="3">
        <f t="shared" si="17"/>
        <v>20</v>
      </c>
      <c r="BP6" s="3"/>
      <c r="BQ6" s="3"/>
      <c r="BR6" s="3"/>
      <c r="BS6" s="3"/>
      <c r="BT6" s="3"/>
      <c r="BU6" s="3">
        <f t="shared" si="18"/>
        <v>0</v>
      </c>
      <c r="BV6" s="3">
        <f t="shared" si="19"/>
        <v>20</v>
      </c>
      <c r="BW6" s="3"/>
      <c r="BX6" s="3"/>
      <c r="BY6" s="3"/>
      <c r="BZ6" s="3"/>
      <c r="CA6" s="3"/>
      <c r="CB6" s="3">
        <f t="shared" si="20"/>
        <v>0</v>
      </c>
      <c r="CC6" s="3">
        <f t="shared" si="21"/>
        <v>20</v>
      </c>
      <c r="CD6" s="3"/>
      <c r="CE6" s="3"/>
      <c r="CF6" s="3"/>
      <c r="CG6" s="3"/>
      <c r="CH6" s="3"/>
      <c r="CI6" s="3">
        <f t="shared" si="22"/>
        <v>0</v>
      </c>
      <c r="CJ6" s="3">
        <f t="shared" si="23"/>
        <v>20</v>
      </c>
      <c r="CK6" s="3"/>
      <c r="CL6" s="3"/>
      <c r="CM6" s="3"/>
      <c r="CN6" s="3"/>
      <c r="CO6" s="3"/>
      <c r="CP6" s="3">
        <f t="shared" si="24"/>
        <v>0</v>
      </c>
      <c r="CQ6" s="3">
        <f t="shared" si="25"/>
        <v>20</v>
      </c>
      <c r="CR6" s="3"/>
      <c r="CS6" s="3"/>
      <c r="CT6" s="3"/>
      <c r="CU6" s="3"/>
      <c r="CV6" s="3"/>
      <c r="CW6" s="3">
        <f t="shared" si="26"/>
        <v>0</v>
      </c>
      <c r="CX6" s="3">
        <f t="shared" si="27"/>
        <v>20</v>
      </c>
      <c r="CY6" s="3"/>
      <c r="CZ6" s="3"/>
      <c r="DA6" s="3"/>
      <c r="DB6" s="3"/>
      <c r="DC6" s="3"/>
      <c r="DD6" s="3">
        <f t="shared" si="28"/>
        <v>0</v>
      </c>
      <c r="DE6" s="3">
        <f t="shared" si="29"/>
        <v>20</v>
      </c>
      <c r="DF6" s="3"/>
      <c r="DG6" s="3"/>
      <c r="DH6" s="3"/>
      <c r="DI6" s="3"/>
      <c r="DJ6" s="3"/>
      <c r="DK6" s="3">
        <f t="shared" si="30"/>
        <v>0</v>
      </c>
      <c r="DL6" s="3">
        <f t="shared" si="31"/>
        <v>20</v>
      </c>
    </row>
    <row r="7" spans="1:116" x14ac:dyDescent="0.3">
      <c r="A7" s="3"/>
      <c r="B7" s="3"/>
      <c r="C7" s="3" t="s">
        <v>10</v>
      </c>
      <c r="D7" s="3">
        <v>20</v>
      </c>
      <c r="E7" s="3"/>
      <c r="F7" s="3"/>
      <c r="G7" s="3"/>
      <c r="H7" s="3"/>
      <c r="I7" s="3"/>
      <c r="J7" s="3">
        <f t="shared" si="0"/>
        <v>0</v>
      </c>
      <c r="K7" s="3">
        <f t="shared" si="1"/>
        <v>20</v>
      </c>
      <c r="L7" s="3"/>
      <c r="M7" s="3"/>
      <c r="N7" s="3"/>
      <c r="O7" s="3"/>
      <c r="P7" s="3"/>
      <c r="Q7" s="3">
        <f t="shared" si="2"/>
        <v>0</v>
      </c>
      <c r="R7" s="3">
        <f t="shared" si="3"/>
        <v>20</v>
      </c>
      <c r="S7" s="3"/>
      <c r="T7" s="3"/>
      <c r="U7" s="3"/>
      <c r="V7" s="3"/>
      <c r="W7" s="3"/>
      <c r="X7" s="3">
        <f t="shared" si="4"/>
        <v>0</v>
      </c>
      <c r="Y7" s="3">
        <f t="shared" si="5"/>
        <v>20</v>
      </c>
      <c r="Z7" s="3"/>
      <c r="AA7" s="3"/>
      <c r="AB7" s="3"/>
      <c r="AC7" s="3"/>
      <c r="AD7" s="3"/>
      <c r="AE7" s="3">
        <f t="shared" si="6"/>
        <v>0</v>
      </c>
      <c r="AF7" s="3">
        <f t="shared" si="7"/>
        <v>20</v>
      </c>
      <c r="AG7" s="3"/>
      <c r="AH7" s="3"/>
      <c r="AI7" s="3"/>
      <c r="AJ7" s="3"/>
      <c r="AK7" s="3"/>
      <c r="AL7" s="3">
        <f t="shared" si="8"/>
        <v>0</v>
      </c>
      <c r="AM7" s="3">
        <f t="shared" si="9"/>
        <v>20</v>
      </c>
      <c r="AN7" s="3"/>
      <c r="AO7" s="3"/>
      <c r="AP7" s="3"/>
      <c r="AQ7" s="3"/>
      <c r="AR7" s="3"/>
      <c r="AS7" s="3">
        <f t="shared" si="10"/>
        <v>0</v>
      </c>
      <c r="AT7" s="3">
        <f t="shared" si="11"/>
        <v>20</v>
      </c>
      <c r="AU7" s="3"/>
      <c r="AV7" s="3"/>
      <c r="AW7" s="3"/>
      <c r="AX7" s="3"/>
      <c r="AY7" s="3"/>
      <c r="AZ7" s="3">
        <f t="shared" si="12"/>
        <v>0</v>
      </c>
      <c r="BA7" s="3">
        <f t="shared" si="13"/>
        <v>20</v>
      </c>
      <c r="BB7" s="3"/>
      <c r="BC7" s="3"/>
      <c r="BD7" s="3"/>
      <c r="BE7" s="3"/>
      <c r="BF7" s="3"/>
      <c r="BG7" s="3">
        <f t="shared" si="14"/>
        <v>0</v>
      </c>
      <c r="BH7" s="3">
        <f t="shared" si="15"/>
        <v>20</v>
      </c>
      <c r="BI7" s="3"/>
      <c r="BJ7" s="3"/>
      <c r="BK7" s="3"/>
      <c r="BL7" s="3"/>
      <c r="BM7" s="3"/>
      <c r="BN7" s="3">
        <f t="shared" si="16"/>
        <v>0</v>
      </c>
      <c r="BO7" s="3">
        <f t="shared" si="17"/>
        <v>20</v>
      </c>
      <c r="BP7" s="3"/>
      <c r="BQ7" s="3"/>
      <c r="BR7" s="3"/>
      <c r="BS7" s="3"/>
      <c r="BT7" s="3"/>
      <c r="BU7" s="3">
        <f t="shared" si="18"/>
        <v>0</v>
      </c>
      <c r="BV7" s="3">
        <f t="shared" si="19"/>
        <v>20</v>
      </c>
      <c r="BW7" s="3"/>
      <c r="BX7" s="3"/>
      <c r="BY7" s="3"/>
      <c r="BZ7" s="3"/>
      <c r="CA7" s="3"/>
      <c r="CB7" s="3">
        <f t="shared" si="20"/>
        <v>0</v>
      </c>
      <c r="CC7" s="3">
        <f t="shared" si="21"/>
        <v>20</v>
      </c>
      <c r="CD7" s="3"/>
      <c r="CE7" s="3"/>
      <c r="CF7" s="3"/>
      <c r="CG7" s="3"/>
      <c r="CH7" s="3"/>
      <c r="CI7" s="3">
        <f t="shared" si="22"/>
        <v>0</v>
      </c>
      <c r="CJ7" s="3">
        <f t="shared" si="23"/>
        <v>20</v>
      </c>
      <c r="CK7" s="3"/>
      <c r="CL7" s="3"/>
      <c r="CM7" s="3"/>
      <c r="CN7" s="3"/>
      <c r="CO7" s="3"/>
      <c r="CP7" s="3">
        <f t="shared" si="24"/>
        <v>0</v>
      </c>
      <c r="CQ7" s="3">
        <f t="shared" si="25"/>
        <v>20</v>
      </c>
      <c r="CR7" s="3"/>
      <c r="CS7" s="3"/>
      <c r="CT7" s="3"/>
      <c r="CU7" s="3"/>
      <c r="CV7" s="3"/>
      <c r="CW7" s="3">
        <f t="shared" si="26"/>
        <v>0</v>
      </c>
      <c r="CX7" s="3">
        <f t="shared" si="27"/>
        <v>20</v>
      </c>
      <c r="CY7" s="3"/>
      <c r="CZ7" s="3"/>
      <c r="DA7" s="3"/>
      <c r="DB7" s="3"/>
      <c r="DC7" s="3"/>
      <c r="DD7" s="3">
        <f t="shared" si="28"/>
        <v>0</v>
      </c>
      <c r="DE7" s="3">
        <f t="shared" si="29"/>
        <v>20</v>
      </c>
      <c r="DF7" s="3"/>
      <c r="DG7" s="3"/>
      <c r="DH7" s="3"/>
      <c r="DI7" s="3"/>
      <c r="DJ7" s="3"/>
      <c r="DK7" s="3">
        <f t="shared" si="30"/>
        <v>0</v>
      </c>
      <c r="DL7" s="3">
        <f t="shared" si="31"/>
        <v>20</v>
      </c>
    </row>
    <row r="8" spans="1:116" x14ac:dyDescent="0.3">
      <c r="A8" s="3"/>
      <c r="B8" s="3"/>
      <c r="C8" s="25" t="s">
        <v>11</v>
      </c>
      <c r="D8" s="25">
        <f>SUM(D2:D7)</f>
        <v>88</v>
      </c>
      <c r="E8" s="25">
        <f>SUM(E2:E7)</f>
        <v>1</v>
      </c>
      <c r="F8" s="25">
        <f t="shared" ref="F8:I8" si="32">SUM(F2:F7)</f>
        <v>2</v>
      </c>
      <c r="G8" s="25">
        <f t="shared" si="32"/>
        <v>3</v>
      </c>
      <c r="H8" s="25">
        <f t="shared" si="32"/>
        <v>1</v>
      </c>
      <c r="I8" s="25">
        <f t="shared" si="32"/>
        <v>3</v>
      </c>
      <c r="J8" s="25">
        <f>SUM(J2:J7)</f>
        <v>10</v>
      </c>
      <c r="K8" s="25">
        <f>D8+J8</f>
        <v>98</v>
      </c>
      <c r="L8" s="25">
        <f>SUM(L2:L7)</f>
        <v>0</v>
      </c>
      <c r="M8" s="25">
        <f t="shared" ref="M8:Q8" si="33">SUM(M2:M7)</f>
        <v>1</v>
      </c>
      <c r="N8" s="25">
        <f t="shared" si="33"/>
        <v>0</v>
      </c>
      <c r="O8" s="25">
        <f t="shared" si="33"/>
        <v>3</v>
      </c>
      <c r="P8" s="25">
        <f t="shared" si="33"/>
        <v>3</v>
      </c>
      <c r="Q8" s="25">
        <f t="shared" si="33"/>
        <v>7</v>
      </c>
      <c r="R8" s="25">
        <f>K8+Q8</f>
        <v>105</v>
      </c>
      <c r="S8" s="25">
        <f>SUM(S2:S7)</f>
        <v>5</v>
      </c>
      <c r="T8" s="25">
        <f t="shared" ref="T8:W8" si="34">SUM(T2:T7)</f>
        <v>1</v>
      </c>
      <c r="U8" s="25">
        <f t="shared" si="34"/>
        <v>1</v>
      </c>
      <c r="V8" s="25">
        <f t="shared" si="34"/>
        <v>2</v>
      </c>
      <c r="W8" s="25">
        <f t="shared" si="34"/>
        <v>1</v>
      </c>
      <c r="X8" s="25">
        <f>SUM(X2:X7)</f>
        <v>10</v>
      </c>
      <c r="Y8" s="25">
        <f>R8+X8</f>
        <v>115</v>
      </c>
      <c r="Z8" s="25">
        <f>SUM(Z2:Z7)</f>
        <v>6</v>
      </c>
      <c r="AA8" s="25">
        <f t="shared" ref="AA8:AE8" si="35">SUM(AA2:AA7)</f>
        <v>2</v>
      </c>
      <c r="AB8" s="25">
        <f t="shared" si="35"/>
        <v>5</v>
      </c>
      <c r="AC8" s="25">
        <f t="shared" si="35"/>
        <v>0</v>
      </c>
      <c r="AD8" s="25">
        <f t="shared" si="35"/>
        <v>0</v>
      </c>
      <c r="AE8" s="25">
        <f t="shared" si="35"/>
        <v>13</v>
      </c>
      <c r="AF8" s="25">
        <f>Y8+AE8</f>
        <v>128</v>
      </c>
      <c r="AG8" s="25">
        <f>SUM(AG2:AG7)</f>
        <v>3</v>
      </c>
      <c r="AH8" s="25">
        <f t="shared" ref="AH8:AL8" si="36">SUM(AH2:AH7)</f>
        <v>2</v>
      </c>
      <c r="AI8" s="25">
        <f t="shared" si="36"/>
        <v>0</v>
      </c>
      <c r="AJ8" s="25">
        <f t="shared" si="36"/>
        <v>0</v>
      </c>
      <c r="AK8" s="25">
        <f t="shared" si="36"/>
        <v>0</v>
      </c>
      <c r="AL8" s="25">
        <f t="shared" si="36"/>
        <v>5</v>
      </c>
      <c r="AM8" s="25">
        <f>AF8+AL8</f>
        <v>133</v>
      </c>
      <c r="AN8" s="25">
        <f>SUM(AN2:AN7)</f>
        <v>0</v>
      </c>
      <c r="AO8" s="25">
        <f t="shared" ref="AO8:AS8" si="37">SUM(AO2:AO7)</f>
        <v>0</v>
      </c>
      <c r="AP8" s="25">
        <f t="shared" si="37"/>
        <v>0</v>
      </c>
      <c r="AQ8" s="25">
        <f t="shared" si="37"/>
        <v>0</v>
      </c>
      <c r="AR8" s="25">
        <f t="shared" si="37"/>
        <v>1</v>
      </c>
      <c r="AS8" s="25">
        <f t="shared" si="37"/>
        <v>1</v>
      </c>
      <c r="AT8" s="25">
        <f t="shared" si="11"/>
        <v>134</v>
      </c>
      <c r="AU8" s="25">
        <f>SUM(AU2:AU7)</f>
        <v>0</v>
      </c>
      <c r="AV8" s="25">
        <f t="shared" ref="AV8:AZ8" si="38">SUM(AV2:AV7)</f>
        <v>2</v>
      </c>
      <c r="AW8" s="25">
        <f t="shared" si="38"/>
        <v>1</v>
      </c>
      <c r="AX8" s="25">
        <f t="shared" si="38"/>
        <v>0</v>
      </c>
      <c r="AY8" s="25">
        <f t="shared" si="38"/>
        <v>0</v>
      </c>
      <c r="AZ8" s="25">
        <f t="shared" si="38"/>
        <v>3</v>
      </c>
      <c r="BA8" s="25">
        <f t="shared" si="13"/>
        <v>137</v>
      </c>
      <c r="BB8" s="25">
        <f>SUM(BB2:BB7)</f>
        <v>0</v>
      </c>
      <c r="BC8" s="25">
        <f t="shared" ref="BC8:BG8" si="39">SUM(BC2:BC7)</f>
        <v>0</v>
      </c>
      <c r="BD8" s="25">
        <f t="shared" si="39"/>
        <v>0</v>
      </c>
      <c r="BE8" s="25">
        <f t="shared" si="39"/>
        <v>1</v>
      </c>
      <c r="BF8" s="25">
        <f t="shared" si="39"/>
        <v>2</v>
      </c>
      <c r="BG8" s="25">
        <f t="shared" si="39"/>
        <v>3</v>
      </c>
      <c r="BH8" s="25">
        <f t="shared" si="15"/>
        <v>140</v>
      </c>
      <c r="BI8" s="25">
        <f>SUM(BI2:BI7)</f>
        <v>0</v>
      </c>
      <c r="BJ8" s="25">
        <f t="shared" ref="BJ8:BN8" si="40">SUM(BJ2:BJ7)</f>
        <v>1</v>
      </c>
      <c r="BK8" s="25">
        <f t="shared" si="40"/>
        <v>0</v>
      </c>
      <c r="BL8" s="25">
        <f t="shared" si="40"/>
        <v>0</v>
      </c>
      <c r="BM8" s="25">
        <f t="shared" si="40"/>
        <v>0</v>
      </c>
      <c r="BN8" s="25">
        <f t="shared" si="40"/>
        <v>1</v>
      </c>
      <c r="BO8" s="25">
        <f t="shared" si="17"/>
        <v>141</v>
      </c>
      <c r="BP8" s="25">
        <f>SUM(BP2:BP7)</f>
        <v>1</v>
      </c>
      <c r="BQ8" s="25">
        <f t="shared" ref="BQ8:BU8" si="41">SUM(BQ2:BQ7)</f>
        <v>0</v>
      </c>
      <c r="BR8" s="25">
        <f t="shared" si="41"/>
        <v>0</v>
      </c>
      <c r="BS8" s="25">
        <f t="shared" si="41"/>
        <v>0</v>
      </c>
      <c r="BT8" s="25">
        <f t="shared" si="41"/>
        <v>1</v>
      </c>
      <c r="BU8" s="25">
        <f t="shared" si="41"/>
        <v>2</v>
      </c>
      <c r="BV8" s="25">
        <f t="shared" si="19"/>
        <v>143</v>
      </c>
      <c r="BW8" s="25">
        <f>SUM(BW2:BW7)</f>
        <v>0</v>
      </c>
      <c r="BX8" s="25">
        <f t="shared" ref="BX8:CB8" si="42">SUM(BX2:BX7)</f>
        <v>0</v>
      </c>
      <c r="BY8" s="25">
        <f t="shared" si="42"/>
        <v>0</v>
      </c>
      <c r="BZ8" s="25">
        <f t="shared" si="42"/>
        <v>0</v>
      </c>
      <c r="CA8" s="25">
        <f t="shared" si="42"/>
        <v>0</v>
      </c>
      <c r="CB8" s="25">
        <f t="shared" si="42"/>
        <v>0</v>
      </c>
      <c r="CC8" s="25">
        <f t="shared" si="21"/>
        <v>143</v>
      </c>
      <c r="CD8" s="25">
        <f>SUM(CD2:CD7)</f>
        <v>0</v>
      </c>
      <c r="CE8" s="25">
        <f t="shared" ref="CE8:CI8" si="43">SUM(CE2:CE7)</f>
        <v>0</v>
      </c>
      <c r="CF8" s="25">
        <f t="shared" si="43"/>
        <v>0</v>
      </c>
      <c r="CG8" s="25">
        <f t="shared" si="43"/>
        <v>0</v>
      </c>
      <c r="CH8" s="25">
        <f t="shared" si="43"/>
        <v>1</v>
      </c>
      <c r="CI8" s="25">
        <f t="shared" si="43"/>
        <v>1</v>
      </c>
      <c r="CJ8" s="25">
        <f t="shared" si="23"/>
        <v>144</v>
      </c>
      <c r="CK8" s="25">
        <f>SUM(CK2:CK7)</f>
        <v>0</v>
      </c>
      <c r="CL8" s="25">
        <f t="shared" ref="CL8:CP8" si="44">SUM(CL2:CL7)</f>
        <v>0</v>
      </c>
      <c r="CM8" s="25">
        <f t="shared" si="44"/>
        <v>1</v>
      </c>
      <c r="CN8" s="25">
        <f t="shared" si="44"/>
        <v>0</v>
      </c>
      <c r="CO8" s="25">
        <f t="shared" si="44"/>
        <v>0</v>
      </c>
      <c r="CP8" s="25">
        <f t="shared" si="44"/>
        <v>1</v>
      </c>
      <c r="CQ8" s="25">
        <f t="shared" si="25"/>
        <v>145</v>
      </c>
      <c r="CR8" s="25">
        <f>SUM(CR2:CR7)</f>
        <v>0</v>
      </c>
      <c r="CS8" s="25">
        <f t="shared" ref="CS8:CW8" si="45">SUM(CS2:CS7)</f>
        <v>0</v>
      </c>
      <c r="CT8" s="25">
        <f t="shared" si="45"/>
        <v>0</v>
      </c>
      <c r="CU8" s="25">
        <f t="shared" si="45"/>
        <v>0</v>
      </c>
      <c r="CV8" s="25">
        <f t="shared" si="45"/>
        <v>0</v>
      </c>
      <c r="CW8" s="25">
        <f t="shared" si="45"/>
        <v>0</v>
      </c>
      <c r="CX8" s="25">
        <f t="shared" si="27"/>
        <v>145</v>
      </c>
      <c r="CY8" s="25">
        <f>SUM(CY2:CY7)</f>
        <v>0</v>
      </c>
      <c r="CZ8" s="25">
        <f t="shared" ref="CZ8:DD8" si="46">SUM(CZ2:CZ7)</f>
        <v>0</v>
      </c>
      <c r="DA8" s="25">
        <f t="shared" si="46"/>
        <v>0</v>
      </c>
      <c r="DB8" s="25">
        <f t="shared" si="46"/>
        <v>0</v>
      </c>
      <c r="DC8" s="25">
        <f t="shared" si="46"/>
        <v>0</v>
      </c>
      <c r="DD8" s="25">
        <f t="shared" si="46"/>
        <v>0</v>
      </c>
      <c r="DE8" s="25">
        <f t="shared" si="29"/>
        <v>145</v>
      </c>
      <c r="DF8" s="25">
        <f>SUM(DF2:DF7)</f>
        <v>0</v>
      </c>
      <c r="DG8" s="25">
        <f t="shared" ref="DG8:DK8" si="47">SUM(DG2:DG7)</f>
        <v>0</v>
      </c>
      <c r="DH8" s="25">
        <f t="shared" si="47"/>
        <v>0</v>
      </c>
      <c r="DI8" s="25">
        <f t="shared" si="47"/>
        <v>0</v>
      </c>
      <c r="DJ8" s="25">
        <f t="shared" si="47"/>
        <v>0</v>
      </c>
      <c r="DK8" s="25">
        <f t="shared" si="47"/>
        <v>0</v>
      </c>
      <c r="DL8" s="25">
        <f t="shared" si="31"/>
        <v>145</v>
      </c>
    </row>
    <row r="9" spans="1:1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 ht="28.8" x14ac:dyDescent="0.3">
      <c r="A10" s="2" t="s">
        <v>12</v>
      </c>
      <c r="B10" s="3"/>
      <c r="C10" s="7" t="s">
        <v>1</v>
      </c>
      <c r="D10" s="7" t="s">
        <v>2</v>
      </c>
      <c r="E10" s="8">
        <v>43843</v>
      </c>
      <c r="F10" s="8">
        <v>43844</v>
      </c>
      <c r="G10" s="8">
        <v>43845</v>
      </c>
      <c r="H10" s="8">
        <v>43846</v>
      </c>
      <c r="I10" s="8">
        <v>43847</v>
      </c>
      <c r="J10" s="8" t="s">
        <v>3</v>
      </c>
      <c r="K10" s="8" t="s">
        <v>4</v>
      </c>
      <c r="L10" s="8">
        <v>43850</v>
      </c>
      <c r="M10" s="8">
        <v>43851</v>
      </c>
      <c r="N10" s="8">
        <v>43852</v>
      </c>
      <c r="O10" s="8">
        <v>43853</v>
      </c>
      <c r="P10" s="8">
        <v>43854</v>
      </c>
      <c r="Q10" s="8" t="s">
        <v>3</v>
      </c>
      <c r="R10" s="8" t="s">
        <v>4</v>
      </c>
      <c r="S10" s="8">
        <v>43857</v>
      </c>
      <c r="T10" s="8">
        <v>43858</v>
      </c>
      <c r="U10" s="8">
        <v>43859</v>
      </c>
      <c r="V10" s="8">
        <v>43860</v>
      </c>
      <c r="W10" s="8">
        <v>43861</v>
      </c>
      <c r="X10" s="8" t="s">
        <v>3</v>
      </c>
      <c r="Y10" s="8" t="s">
        <v>4</v>
      </c>
      <c r="Z10" s="8">
        <v>43864</v>
      </c>
      <c r="AA10" s="8">
        <v>43865</v>
      </c>
      <c r="AB10" s="8">
        <v>43866</v>
      </c>
      <c r="AC10" s="8">
        <v>43867</v>
      </c>
      <c r="AD10" s="8">
        <v>43868</v>
      </c>
      <c r="AE10" s="8" t="s">
        <v>3</v>
      </c>
      <c r="AF10" s="8" t="s">
        <v>4</v>
      </c>
      <c r="AG10" s="8">
        <v>43871</v>
      </c>
      <c r="AH10" s="8">
        <v>43872</v>
      </c>
      <c r="AI10" s="8">
        <v>43873</v>
      </c>
      <c r="AJ10" s="8">
        <v>43874</v>
      </c>
      <c r="AK10" s="8">
        <v>43875</v>
      </c>
      <c r="AL10" s="8" t="s">
        <v>3</v>
      </c>
      <c r="AM10" s="8" t="s">
        <v>4</v>
      </c>
      <c r="AN10" s="8">
        <v>43878</v>
      </c>
      <c r="AO10" s="8">
        <v>43879</v>
      </c>
      <c r="AP10" s="8">
        <v>43880</v>
      </c>
      <c r="AQ10" s="8">
        <v>43881</v>
      </c>
      <c r="AR10" s="8">
        <v>43882</v>
      </c>
      <c r="AS10" s="8" t="s">
        <v>3</v>
      </c>
      <c r="AT10" s="8" t="s">
        <v>4</v>
      </c>
      <c r="AU10" s="8">
        <v>43885</v>
      </c>
      <c r="AV10" s="8">
        <v>43886</v>
      </c>
      <c r="AW10" s="8">
        <v>43887</v>
      </c>
      <c r="AX10" s="8">
        <v>43888</v>
      </c>
      <c r="AY10" s="8">
        <v>43889</v>
      </c>
      <c r="AZ10" s="8" t="s">
        <v>3</v>
      </c>
      <c r="BA10" s="8" t="s">
        <v>4</v>
      </c>
      <c r="BB10" s="8">
        <v>43892</v>
      </c>
      <c r="BC10" s="8">
        <v>43893</v>
      </c>
      <c r="BD10" s="8">
        <v>43894</v>
      </c>
      <c r="BE10" s="8">
        <v>43895</v>
      </c>
      <c r="BF10" s="8">
        <v>43896</v>
      </c>
      <c r="BG10" s="8" t="s">
        <v>3</v>
      </c>
      <c r="BH10" s="8" t="s">
        <v>4</v>
      </c>
      <c r="BI10" s="8">
        <v>43899</v>
      </c>
      <c r="BJ10" s="8">
        <v>43900</v>
      </c>
      <c r="BK10" s="8">
        <v>43901</v>
      </c>
      <c r="BL10" s="8">
        <v>43902</v>
      </c>
      <c r="BM10" s="8">
        <v>43903</v>
      </c>
      <c r="BN10" s="8" t="s">
        <v>3</v>
      </c>
      <c r="BO10" s="8" t="s">
        <v>4</v>
      </c>
      <c r="BP10" s="8">
        <v>43906</v>
      </c>
      <c r="BQ10" s="8">
        <v>43907</v>
      </c>
      <c r="BR10" s="8">
        <v>43908</v>
      </c>
      <c r="BS10" s="8">
        <v>43909</v>
      </c>
      <c r="BT10" s="8">
        <v>43910</v>
      </c>
      <c r="BU10" s="8" t="s">
        <v>3</v>
      </c>
      <c r="BV10" s="8" t="s">
        <v>4</v>
      </c>
      <c r="BW10" s="8">
        <v>43913</v>
      </c>
      <c r="BX10" s="8">
        <v>43914</v>
      </c>
      <c r="BY10" s="8">
        <v>43915</v>
      </c>
      <c r="BZ10" s="8">
        <v>43916</v>
      </c>
      <c r="CA10" s="8">
        <v>43917</v>
      </c>
      <c r="CB10" s="8" t="s">
        <v>3</v>
      </c>
      <c r="CC10" s="8" t="s">
        <v>4</v>
      </c>
      <c r="CD10" s="8">
        <v>43920</v>
      </c>
      <c r="CE10" s="8">
        <v>43921</v>
      </c>
      <c r="CF10" s="8">
        <v>43922</v>
      </c>
      <c r="CG10" s="8">
        <v>43923</v>
      </c>
      <c r="CH10" s="8">
        <v>43924</v>
      </c>
      <c r="CI10" s="8" t="s">
        <v>3</v>
      </c>
      <c r="CJ10" s="8" t="s">
        <v>4</v>
      </c>
      <c r="CK10" s="8">
        <v>43927</v>
      </c>
      <c r="CL10" s="8">
        <v>43928</v>
      </c>
      <c r="CM10" s="8">
        <v>43929</v>
      </c>
      <c r="CN10" s="8">
        <v>43930</v>
      </c>
      <c r="CO10" s="8">
        <v>43931</v>
      </c>
      <c r="CP10" s="8" t="s">
        <v>3</v>
      </c>
      <c r="CQ10" s="8" t="s">
        <v>4</v>
      </c>
      <c r="CR10" s="8">
        <v>43934</v>
      </c>
      <c r="CS10" s="8">
        <v>43935</v>
      </c>
      <c r="CT10" s="8">
        <v>43936</v>
      </c>
      <c r="CU10" s="8">
        <v>43937</v>
      </c>
      <c r="CV10" s="8">
        <v>43938</v>
      </c>
      <c r="CW10" s="8" t="s">
        <v>3</v>
      </c>
      <c r="CX10" s="8" t="s">
        <v>4</v>
      </c>
      <c r="CY10" s="8">
        <v>43941</v>
      </c>
      <c r="CZ10" s="8">
        <v>43942</v>
      </c>
      <c r="DA10" s="8">
        <v>43943</v>
      </c>
      <c r="DB10" s="8">
        <v>43944</v>
      </c>
      <c r="DC10" s="8">
        <v>43945</v>
      </c>
      <c r="DD10" s="8" t="s">
        <v>3</v>
      </c>
      <c r="DE10" s="8" t="s">
        <v>4</v>
      </c>
      <c r="DF10" s="8">
        <v>43948</v>
      </c>
      <c r="DG10" s="8">
        <v>43949</v>
      </c>
      <c r="DH10" s="8">
        <v>43950</v>
      </c>
      <c r="DI10" s="8">
        <v>43951</v>
      </c>
      <c r="DJ10" s="8">
        <v>43952</v>
      </c>
      <c r="DK10" s="8" t="s">
        <v>3</v>
      </c>
      <c r="DL10" s="8" t="s">
        <v>4</v>
      </c>
    </row>
    <row r="11" spans="1:116" x14ac:dyDescent="0.3">
      <c r="A11" s="3"/>
      <c r="B11" s="3"/>
      <c r="C11" s="3" t="s">
        <v>5</v>
      </c>
      <c r="D11" s="3"/>
      <c r="E11" s="3"/>
      <c r="F11" s="3"/>
      <c r="G11" s="3"/>
      <c r="H11" s="3"/>
      <c r="I11" s="3"/>
      <c r="J11" s="3">
        <f>SUM(E11:I11)</f>
        <v>0</v>
      </c>
      <c r="K11" s="3">
        <f>D11+J11</f>
        <v>0</v>
      </c>
      <c r="L11" s="3"/>
      <c r="M11" s="3"/>
      <c r="N11" s="3"/>
      <c r="O11" s="3"/>
      <c r="P11" s="3"/>
      <c r="Q11" s="3">
        <f>SUM(L11:P11)</f>
        <v>0</v>
      </c>
      <c r="R11" s="3">
        <f>K11+Q11</f>
        <v>0</v>
      </c>
      <c r="S11" s="3"/>
      <c r="T11" s="3"/>
      <c r="U11" s="3"/>
      <c r="V11" s="3"/>
      <c r="W11" s="3"/>
      <c r="X11" s="3">
        <f>SUM(S11:W11)</f>
        <v>0</v>
      </c>
      <c r="Y11" s="3">
        <f>R11+X11</f>
        <v>0</v>
      </c>
      <c r="Z11" s="3"/>
      <c r="AA11" s="3"/>
      <c r="AB11" s="3"/>
      <c r="AC11" s="3"/>
      <c r="AD11" s="3"/>
      <c r="AE11" s="3">
        <f>SUM(Z11:AD11)</f>
        <v>0</v>
      </c>
      <c r="AF11" s="3">
        <f>Y11+AE11</f>
        <v>0</v>
      </c>
      <c r="AG11" s="3"/>
      <c r="AH11" s="3"/>
      <c r="AI11" s="3"/>
      <c r="AJ11" s="3"/>
      <c r="AK11" s="3"/>
      <c r="AL11" s="3">
        <f>SUM(AG11:AK11)</f>
        <v>0</v>
      </c>
      <c r="AM11" s="3">
        <f>AF11+AL11</f>
        <v>0</v>
      </c>
      <c r="AN11" s="3"/>
      <c r="AO11" s="3"/>
      <c r="AP11" s="3"/>
      <c r="AQ11" s="3"/>
      <c r="AR11" s="3"/>
      <c r="AS11" s="3">
        <f>SUM(AN11:AR11)</f>
        <v>0</v>
      </c>
      <c r="AT11" s="3">
        <f t="shared" ref="AT11:AT17" si="48">AM11+AS11</f>
        <v>0</v>
      </c>
      <c r="AU11" s="3"/>
      <c r="AV11" s="3"/>
      <c r="AW11" s="3"/>
      <c r="AX11" s="3"/>
      <c r="AY11" s="3"/>
      <c r="AZ11" s="3">
        <f>SUM(AU11:AY11)</f>
        <v>0</v>
      </c>
      <c r="BA11" s="3">
        <f t="shared" ref="BA11:BA17" si="49">AT11+AZ11</f>
        <v>0</v>
      </c>
      <c r="BB11" s="3"/>
      <c r="BC11" s="3"/>
      <c r="BD11" s="3"/>
      <c r="BE11" s="3"/>
      <c r="BF11" s="3"/>
      <c r="BG11" s="3">
        <f>SUM(BB11:BF11)</f>
        <v>0</v>
      </c>
      <c r="BH11" s="3">
        <f t="shared" ref="BH11:BH17" si="50">BA11+BG11</f>
        <v>0</v>
      </c>
      <c r="BI11" s="3"/>
      <c r="BJ11" s="3"/>
      <c r="BK11" s="3"/>
      <c r="BL11" s="3"/>
      <c r="BM11" s="3"/>
      <c r="BN11" s="3">
        <f>SUM(BI11:BM11)</f>
        <v>0</v>
      </c>
      <c r="BO11" s="3">
        <f t="shared" ref="BO11:BO17" si="51">BH11+BN11</f>
        <v>0</v>
      </c>
      <c r="BP11" s="3"/>
      <c r="BQ11" s="3"/>
      <c r="BR11" s="3"/>
      <c r="BS11" s="3"/>
      <c r="BT11" s="3"/>
      <c r="BU11" s="3">
        <f>SUM(BP11:BT11)</f>
        <v>0</v>
      </c>
      <c r="BV11" s="3">
        <f t="shared" ref="BV11:BV17" si="52">BO11+BU11</f>
        <v>0</v>
      </c>
      <c r="BW11" s="3"/>
      <c r="BX11" s="3"/>
      <c r="BY11" s="3"/>
      <c r="BZ11" s="3"/>
      <c r="CA11" s="3"/>
      <c r="CB11" s="3">
        <f>SUM(BW11:CA11)</f>
        <v>0</v>
      </c>
      <c r="CC11" s="3">
        <f t="shared" ref="CC11:CC17" si="53">BV11+CB11</f>
        <v>0</v>
      </c>
      <c r="CD11" s="3"/>
      <c r="CE11" s="3"/>
      <c r="CF11" s="3"/>
      <c r="CG11" s="3"/>
      <c r="CH11" s="3"/>
      <c r="CI11" s="3">
        <f>SUM(CD11:CH11)</f>
        <v>0</v>
      </c>
      <c r="CJ11" s="3">
        <f t="shared" ref="CJ11:CJ17" si="54">CC11+CI11</f>
        <v>0</v>
      </c>
      <c r="CK11" s="3"/>
      <c r="CL11" s="3"/>
      <c r="CM11" s="3"/>
      <c r="CN11" s="3"/>
      <c r="CO11" s="3"/>
      <c r="CP11" s="3">
        <f>SUM(CK11:CO11)</f>
        <v>0</v>
      </c>
      <c r="CQ11" s="3">
        <f t="shared" ref="CQ11:CQ17" si="55">CJ11+CP11</f>
        <v>0</v>
      </c>
      <c r="CR11" s="3"/>
      <c r="CS11" s="3"/>
      <c r="CT11" s="3"/>
      <c r="CU11" s="3"/>
      <c r="CV11" s="3"/>
      <c r="CW11" s="3">
        <f>SUM(CR11:CV11)</f>
        <v>0</v>
      </c>
      <c r="CX11" s="3">
        <f t="shared" ref="CX11:CX17" si="56">CQ11+CW11</f>
        <v>0</v>
      </c>
      <c r="CY11" s="3"/>
      <c r="CZ11" s="3"/>
      <c r="DA11" s="3"/>
      <c r="DB11" s="3"/>
      <c r="DC11" s="3"/>
      <c r="DD11" s="3">
        <f>SUM(CY11:DC11)</f>
        <v>0</v>
      </c>
      <c r="DE11" s="3">
        <f t="shared" ref="DE11:DE17" si="57">CX11+DD11</f>
        <v>0</v>
      </c>
      <c r="DF11" s="3"/>
      <c r="DG11" s="3"/>
      <c r="DH11" s="3"/>
      <c r="DI11" s="3"/>
      <c r="DJ11" s="3"/>
      <c r="DK11" s="3">
        <f>SUM(DF11:DJ11)</f>
        <v>0</v>
      </c>
      <c r="DL11" s="3">
        <f t="shared" ref="DL11:DL17" si="58">DE11+DK11</f>
        <v>0</v>
      </c>
    </row>
    <row r="12" spans="1:116" x14ac:dyDescent="0.3">
      <c r="A12" s="3"/>
      <c r="B12" s="3"/>
      <c r="C12" s="3" t="s">
        <v>6</v>
      </c>
      <c r="D12" s="3">
        <v>4</v>
      </c>
      <c r="E12" s="3"/>
      <c r="F12" s="3"/>
      <c r="G12" s="3"/>
      <c r="H12" s="3"/>
      <c r="I12" s="3"/>
      <c r="J12" s="3">
        <f t="shared" ref="J12:J16" si="59">SUM(E12:I12)</f>
        <v>0</v>
      </c>
      <c r="K12" s="3">
        <f t="shared" ref="K12:K16" si="60">D12+J12</f>
        <v>4</v>
      </c>
      <c r="L12" s="3"/>
      <c r="M12" s="3"/>
      <c r="N12" s="3"/>
      <c r="O12" s="3"/>
      <c r="P12" s="3">
        <v>1</v>
      </c>
      <c r="Q12" s="3">
        <f t="shared" ref="Q12:Q16" si="61">SUM(L12:P12)</f>
        <v>1</v>
      </c>
      <c r="R12" s="3">
        <f t="shared" ref="R12:R16" si="62">K12+Q12</f>
        <v>5</v>
      </c>
      <c r="S12" s="3"/>
      <c r="T12" s="3"/>
      <c r="U12" s="3">
        <v>1</v>
      </c>
      <c r="V12" s="3"/>
      <c r="W12" s="3">
        <v>1</v>
      </c>
      <c r="X12" s="3">
        <f t="shared" ref="X12:X16" si="63">SUM(S12:W12)</f>
        <v>2</v>
      </c>
      <c r="Y12" s="3">
        <f t="shared" ref="Y12:Y16" si="64">R12+X12</f>
        <v>7</v>
      </c>
      <c r="Z12" s="3"/>
      <c r="AA12" s="3"/>
      <c r="AB12" s="3"/>
      <c r="AC12" s="3"/>
      <c r="AD12" s="3"/>
      <c r="AE12" s="3">
        <f t="shared" ref="AE12:AE16" si="65">SUM(Z12:AD12)</f>
        <v>0</v>
      </c>
      <c r="AF12" s="3">
        <f t="shared" ref="AF12:AF16" si="66">Y12+AE12</f>
        <v>7</v>
      </c>
      <c r="AG12" s="3"/>
      <c r="AH12" s="3"/>
      <c r="AI12" s="3"/>
      <c r="AJ12" s="3"/>
      <c r="AK12" s="3"/>
      <c r="AL12" s="3">
        <f t="shared" ref="AL12:AL16" si="67">SUM(AG12:AK12)</f>
        <v>0</v>
      </c>
      <c r="AM12" s="3">
        <f t="shared" ref="AM12:AM16" si="68">AF12+AL12</f>
        <v>7</v>
      </c>
      <c r="AN12" s="3"/>
      <c r="AO12" s="3"/>
      <c r="AP12" s="3"/>
      <c r="AQ12" s="3"/>
      <c r="AR12" s="3"/>
      <c r="AS12" s="3">
        <f t="shared" ref="AS12:AS16" si="69">SUM(AN12:AR12)</f>
        <v>0</v>
      </c>
      <c r="AT12" s="3">
        <f t="shared" si="48"/>
        <v>7</v>
      </c>
      <c r="AU12" s="3"/>
      <c r="AV12" s="3"/>
      <c r="AW12" s="3"/>
      <c r="AX12" s="3"/>
      <c r="AY12" s="3"/>
      <c r="AZ12" s="3">
        <f t="shared" ref="AZ12:AZ16" si="70">SUM(AU12:AY12)</f>
        <v>0</v>
      </c>
      <c r="BA12" s="3">
        <f t="shared" si="49"/>
        <v>7</v>
      </c>
      <c r="BB12" s="3"/>
      <c r="BC12" s="3"/>
      <c r="BD12" s="3"/>
      <c r="BE12" s="3"/>
      <c r="BF12" s="3"/>
      <c r="BG12" s="3">
        <f t="shared" ref="BG12:BG16" si="71">SUM(BB12:BF12)</f>
        <v>0</v>
      </c>
      <c r="BH12" s="3">
        <f t="shared" si="50"/>
        <v>7</v>
      </c>
      <c r="BI12" s="3"/>
      <c r="BJ12" s="3"/>
      <c r="BK12" s="3"/>
      <c r="BL12" s="3"/>
      <c r="BM12" s="3"/>
      <c r="BN12" s="3">
        <f t="shared" ref="BN12:BN16" si="72">SUM(BI12:BM12)</f>
        <v>0</v>
      </c>
      <c r="BO12" s="3">
        <f t="shared" si="51"/>
        <v>7</v>
      </c>
      <c r="BP12" s="3"/>
      <c r="BQ12" s="3"/>
      <c r="BR12" s="3"/>
      <c r="BS12" s="3"/>
      <c r="BT12" s="3"/>
      <c r="BU12" s="3">
        <f t="shared" ref="BU12:BU16" si="73">SUM(BP12:BT12)</f>
        <v>0</v>
      </c>
      <c r="BV12" s="3">
        <f t="shared" si="52"/>
        <v>7</v>
      </c>
      <c r="BW12" s="3"/>
      <c r="BX12" s="3"/>
      <c r="BY12" s="3"/>
      <c r="BZ12" s="3"/>
      <c r="CA12" s="3"/>
      <c r="CB12" s="3">
        <f t="shared" ref="CB12:CB16" si="74">SUM(BW12:CA12)</f>
        <v>0</v>
      </c>
      <c r="CC12" s="3">
        <f t="shared" si="53"/>
        <v>7</v>
      </c>
      <c r="CD12" s="3"/>
      <c r="CE12" s="3"/>
      <c r="CF12" s="3"/>
      <c r="CG12" s="3"/>
      <c r="CH12" s="3"/>
      <c r="CI12" s="3">
        <f t="shared" ref="CI12:CI16" si="75">SUM(CD12:CH12)</f>
        <v>0</v>
      </c>
      <c r="CJ12" s="3">
        <f t="shared" si="54"/>
        <v>7</v>
      </c>
      <c r="CK12" s="3"/>
      <c r="CL12" s="3"/>
      <c r="CM12" s="3"/>
      <c r="CN12" s="3"/>
      <c r="CO12" s="3"/>
      <c r="CP12" s="3">
        <f t="shared" ref="CP12:CP16" si="76">SUM(CK12:CO12)</f>
        <v>0</v>
      </c>
      <c r="CQ12" s="3">
        <f t="shared" si="55"/>
        <v>7</v>
      </c>
      <c r="CR12" s="3"/>
      <c r="CS12" s="3"/>
      <c r="CT12" s="3"/>
      <c r="CU12" s="3"/>
      <c r="CV12" s="3"/>
      <c r="CW12" s="3">
        <f t="shared" ref="CW12:CW16" si="77">SUM(CR12:CV12)</f>
        <v>0</v>
      </c>
      <c r="CX12" s="3">
        <f t="shared" si="56"/>
        <v>7</v>
      </c>
      <c r="CY12" s="3"/>
      <c r="CZ12" s="3"/>
      <c r="DA12" s="3"/>
      <c r="DB12" s="3"/>
      <c r="DC12" s="3"/>
      <c r="DD12" s="3">
        <f t="shared" ref="DD12:DD16" si="78">SUM(CY12:DC12)</f>
        <v>0</v>
      </c>
      <c r="DE12" s="3">
        <f t="shared" si="57"/>
        <v>7</v>
      </c>
      <c r="DF12" s="3"/>
      <c r="DG12" s="3"/>
      <c r="DH12" s="3"/>
      <c r="DI12" s="3"/>
      <c r="DJ12" s="3"/>
      <c r="DK12" s="3">
        <f t="shared" ref="DK12:DK16" si="79">SUM(DF12:DJ12)</f>
        <v>0</v>
      </c>
      <c r="DL12" s="3">
        <f t="shared" si="58"/>
        <v>7</v>
      </c>
    </row>
    <row r="13" spans="1:116" x14ac:dyDescent="0.3">
      <c r="A13" s="3"/>
      <c r="B13" s="3"/>
      <c r="C13" s="3" t="s">
        <v>7</v>
      </c>
      <c r="D13" s="3">
        <v>11</v>
      </c>
      <c r="E13" s="3"/>
      <c r="F13" s="3">
        <v>2</v>
      </c>
      <c r="G13" s="3">
        <v>1</v>
      </c>
      <c r="H13" s="3">
        <v>1</v>
      </c>
      <c r="I13" s="3"/>
      <c r="J13" s="3">
        <f t="shared" si="59"/>
        <v>4</v>
      </c>
      <c r="K13" s="3">
        <f t="shared" si="60"/>
        <v>15</v>
      </c>
      <c r="L13" s="3"/>
      <c r="M13" s="3">
        <v>1</v>
      </c>
      <c r="N13" s="3">
        <v>3</v>
      </c>
      <c r="O13" s="3">
        <v>3</v>
      </c>
      <c r="P13" s="3">
        <v>3</v>
      </c>
      <c r="Q13" s="3">
        <f t="shared" si="61"/>
        <v>10</v>
      </c>
      <c r="R13" s="3">
        <f t="shared" si="62"/>
        <v>25</v>
      </c>
      <c r="S13" s="3">
        <v>1</v>
      </c>
      <c r="T13" s="3"/>
      <c r="U13" s="3">
        <v>1</v>
      </c>
      <c r="V13" s="3">
        <v>1</v>
      </c>
      <c r="W13" s="3"/>
      <c r="X13" s="3">
        <f t="shared" si="63"/>
        <v>3</v>
      </c>
      <c r="Y13" s="3">
        <f t="shared" si="64"/>
        <v>28</v>
      </c>
      <c r="Z13" s="3"/>
      <c r="AA13" s="3">
        <v>1</v>
      </c>
      <c r="AB13" s="3">
        <v>2</v>
      </c>
      <c r="AC13" s="3">
        <v>1</v>
      </c>
      <c r="AD13" s="3"/>
      <c r="AE13" s="3">
        <f t="shared" si="65"/>
        <v>4</v>
      </c>
      <c r="AF13" s="3">
        <f t="shared" si="66"/>
        <v>32</v>
      </c>
      <c r="AG13" s="3"/>
      <c r="AH13" s="3">
        <v>1</v>
      </c>
      <c r="AI13" s="3"/>
      <c r="AJ13" s="3"/>
      <c r="AK13" s="3">
        <v>2</v>
      </c>
      <c r="AL13" s="3">
        <f t="shared" si="67"/>
        <v>3</v>
      </c>
      <c r="AM13" s="3">
        <f t="shared" si="68"/>
        <v>35</v>
      </c>
      <c r="AN13" s="3"/>
      <c r="AO13" s="3"/>
      <c r="AP13" s="3"/>
      <c r="AQ13" s="3"/>
      <c r="AR13" s="3">
        <v>1</v>
      </c>
      <c r="AS13" s="3">
        <f t="shared" si="69"/>
        <v>1</v>
      </c>
      <c r="AT13" s="3">
        <f t="shared" si="48"/>
        <v>36</v>
      </c>
      <c r="AU13" s="3"/>
      <c r="AV13" s="3"/>
      <c r="AW13" s="3">
        <v>1</v>
      </c>
      <c r="AX13" s="3"/>
      <c r="AY13" s="3"/>
      <c r="AZ13" s="3">
        <f t="shared" si="70"/>
        <v>1</v>
      </c>
      <c r="BA13" s="3">
        <f t="shared" si="49"/>
        <v>37</v>
      </c>
      <c r="BB13" s="3">
        <v>2</v>
      </c>
      <c r="BC13" s="3"/>
      <c r="BD13" s="3"/>
      <c r="BE13" s="3">
        <v>1</v>
      </c>
      <c r="BF13" s="3"/>
      <c r="BG13" s="3">
        <f t="shared" si="71"/>
        <v>3</v>
      </c>
      <c r="BH13" s="3">
        <f t="shared" si="50"/>
        <v>40</v>
      </c>
      <c r="BI13" s="3"/>
      <c r="BJ13" s="3">
        <v>2</v>
      </c>
      <c r="BK13" s="3"/>
      <c r="BL13" s="3"/>
      <c r="BM13" s="3"/>
      <c r="BN13" s="3">
        <f t="shared" si="72"/>
        <v>2</v>
      </c>
      <c r="BO13" s="3">
        <f t="shared" si="51"/>
        <v>42</v>
      </c>
      <c r="BP13" s="3"/>
      <c r="BQ13" s="3"/>
      <c r="BR13" s="3"/>
      <c r="BS13" s="3"/>
      <c r="BT13" s="3">
        <v>1</v>
      </c>
      <c r="BU13" s="3">
        <f t="shared" si="73"/>
        <v>1</v>
      </c>
      <c r="BV13" s="3">
        <f t="shared" si="52"/>
        <v>43</v>
      </c>
      <c r="BW13" s="3"/>
      <c r="BX13" s="3"/>
      <c r="BY13" s="3"/>
      <c r="BZ13" s="3"/>
      <c r="CA13" s="3"/>
      <c r="CB13" s="3">
        <f t="shared" si="74"/>
        <v>0</v>
      </c>
      <c r="CC13" s="3">
        <f t="shared" si="53"/>
        <v>43</v>
      </c>
      <c r="CD13" s="3"/>
      <c r="CE13" s="3"/>
      <c r="CF13" s="3"/>
      <c r="CG13" s="3"/>
      <c r="CH13" s="3"/>
      <c r="CI13" s="3">
        <f t="shared" si="75"/>
        <v>0</v>
      </c>
      <c r="CJ13" s="3">
        <f t="shared" si="54"/>
        <v>43</v>
      </c>
      <c r="CK13" s="3"/>
      <c r="CL13" s="3"/>
      <c r="CM13" s="3">
        <v>1</v>
      </c>
      <c r="CN13" s="3"/>
      <c r="CO13" s="3"/>
      <c r="CP13" s="3">
        <f t="shared" si="76"/>
        <v>1</v>
      </c>
      <c r="CQ13" s="3">
        <f t="shared" si="55"/>
        <v>44</v>
      </c>
      <c r="CR13" s="3"/>
      <c r="CS13" s="3"/>
      <c r="CT13" s="3"/>
      <c r="CU13" s="3"/>
      <c r="CV13" s="3"/>
      <c r="CW13" s="3">
        <f t="shared" si="77"/>
        <v>0</v>
      </c>
      <c r="CX13" s="3">
        <f t="shared" si="56"/>
        <v>44</v>
      </c>
      <c r="CY13" s="3"/>
      <c r="CZ13" s="3"/>
      <c r="DA13" s="3"/>
      <c r="DB13" s="3"/>
      <c r="DC13" s="3"/>
      <c r="DD13" s="3">
        <f t="shared" si="78"/>
        <v>0</v>
      </c>
      <c r="DE13" s="3">
        <f t="shared" si="57"/>
        <v>44</v>
      </c>
      <c r="DF13" s="3"/>
      <c r="DG13" s="3"/>
      <c r="DH13" s="3"/>
      <c r="DI13" s="3"/>
      <c r="DJ13" s="3"/>
      <c r="DK13" s="3">
        <f t="shared" si="79"/>
        <v>0</v>
      </c>
      <c r="DL13" s="3">
        <f t="shared" si="58"/>
        <v>44</v>
      </c>
    </row>
    <row r="14" spans="1:116" x14ac:dyDescent="0.3">
      <c r="A14" s="3"/>
      <c r="B14" s="3"/>
      <c r="C14" s="3" t="s">
        <v>8</v>
      </c>
      <c r="D14" s="3">
        <v>11</v>
      </c>
      <c r="E14" s="3"/>
      <c r="F14" s="3"/>
      <c r="G14" s="3"/>
      <c r="H14" s="3"/>
      <c r="I14" s="3">
        <v>1</v>
      </c>
      <c r="J14" s="3">
        <f t="shared" si="59"/>
        <v>1</v>
      </c>
      <c r="K14" s="3">
        <f t="shared" si="60"/>
        <v>12</v>
      </c>
      <c r="L14" s="3"/>
      <c r="M14" s="3"/>
      <c r="N14" s="3"/>
      <c r="O14" s="3"/>
      <c r="P14" s="3"/>
      <c r="Q14" s="3">
        <f t="shared" si="61"/>
        <v>0</v>
      </c>
      <c r="R14" s="3">
        <f t="shared" si="62"/>
        <v>12</v>
      </c>
      <c r="S14" s="3">
        <v>2</v>
      </c>
      <c r="T14" s="3"/>
      <c r="U14" s="3"/>
      <c r="V14" s="3">
        <v>2</v>
      </c>
      <c r="W14" s="3"/>
      <c r="X14" s="3">
        <f t="shared" si="63"/>
        <v>4</v>
      </c>
      <c r="Y14" s="3">
        <f t="shared" si="64"/>
        <v>16</v>
      </c>
      <c r="Z14" s="3">
        <v>2</v>
      </c>
      <c r="AA14" s="3">
        <v>1</v>
      </c>
      <c r="AB14" s="3">
        <v>1</v>
      </c>
      <c r="AC14" s="3">
        <v>1</v>
      </c>
      <c r="AD14" s="3"/>
      <c r="AE14" s="3">
        <f>SUM(Z14:AD14)</f>
        <v>5</v>
      </c>
      <c r="AF14" s="3">
        <f t="shared" si="66"/>
        <v>21</v>
      </c>
      <c r="AG14" s="3"/>
      <c r="AH14" s="3">
        <v>1</v>
      </c>
      <c r="AI14" s="3"/>
      <c r="AJ14" s="3"/>
      <c r="AK14" s="3">
        <v>2</v>
      </c>
      <c r="AL14" s="3">
        <f t="shared" si="67"/>
        <v>3</v>
      </c>
      <c r="AM14" s="3">
        <f t="shared" si="68"/>
        <v>24</v>
      </c>
      <c r="AN14" s="3">
        <v>1</v>
      </c>
      <c r="AO14" s="3">
        <v>1</v>
      </c>
      <c r="AP14" s="3">
        <v>1</v>
      </c>
      <c r="AQ14" s="3"/>
      <c r="AR14" s="3">
        <v>1</v>
      </c>
      <c r="AS14" s="3">
        <f t="shared" si="69"/>
        <v>4</v>
      </c>
      <c r="AT14" s="3">
        <f t="shared" si="48"/>
        <v>28</v>
      </c>
      <c r="AU14" s="3">
        <v>1</v>
      </c>
      <c r="AV14" s="3"/>
      <c r="AW14" s="3">
        <v>1</v>
      </c>
      <c r="AX14" s="3"/>
      <c r="AY14" s="3"/>
      <c r="AZ14" s="3">
        <f t="shared" si="70"/>
        <v>2</v>
      </c>
      <c r="BA14" s="3">
        <f t="shared" si="49"/>
        <v>30</v>
      </c>
      <c r="BB14" s="3">
        <v>1</v>
      </c>
      <c r="BC14" s="3"/>
      <c r="BD14" s="3"/>
      <c r="BE14" s="3">
        <v>1</v>
      </c>
      <c r="BF14" s="3"/>
      <c r="BG14" s="3">
        <f t="shared" si="71"/>
        <v>2</v>
      </c>
      <c r="BH14" s="3">
        <f t="shared" si="50"/>
        <v>32</v>
      </c>
      <c r="BI14" s="3">
        <v>1</v>
      </c>
      <c r="BJ14" s="3"/>
      <c r="BK14" s="3"/>
      <c r="BL14" s="3"/>
      <c r="BM14" s="3">
        <v>1</v>
      </c>
      <c r="BN14" s="3">
        <f t="shared" si="72"/>
        <v>2</v>
      </c>
      <c r="BO14" s="3">
        <f t="shared" si="51"/>
        <v>34</v>
      </c>
      <c r="BP14" s="3">
        <v>2</v>
      </c>
      <c r="BQ14" s="3"/>
      <c r="BR14" s="3"/>
      <c r="BS14" s="3"/>
      <c r="BT14" s="3"/>
      <c r="BU14" s="3">
        <f t="shared" si="73"/>
        <v>2</v>
      </c>
      <c r="BV14" s="3">
        <f t="shared" si="52"/>
        <v>36</v>
      </c>
      <c r="BW14" s="3"/>
      <c r="BX14" s="3"/>
      <c r="BY14" s="3"/>
      <c r="BZ14" s="3">
        <v>1</v>
      </c>
      <c r="CA14" s="3"/>
      <c r="CB14" s="3">
        <f t="shared" si="74"/>
        <v>1</v>
      </c>
      <c r="CC14" s="3">
        <f t="shared" si="53"/>
        <v>37</v>
      </c>
      <c r="CD14" s="3"/>
      <c r="CE14" s="3"/>
      <c r="CF14" s="3"/>
      <c r="CG14" s="3"/>
      <c r="CH14" s="3">
        <v>2</v>
      </c>
      <c r="CI14" s="3">
        <f t="shared" si="75"/>
        <v>2</v>
      </c>
      <c r="CJ14" s="3">
        <f t="shared" si="54"/>
        <v>39</v>
      </c>
      <c r="CK14" s="3"/>
      <c r="CL14" s="3"/>
      <c r="CM14" s="3"/>
      <c r="CN14" s="3">
        <v>2</v>
      </c>
      <c r="CO14" s="3"/>
      <c r="CP14" s="3">
        <f t="shared" si="76"/>
        <v>2</v>
      </c>
      <c r="CQ14" s="3">
        <f t="shared" si="55"/>
        <v>41</v>
      </c>
      <c r="CR14" s="3"/>
      <c r="CS14" s="3"/>
      <c r="CT14" s="3"/>
      <c r="CU14" s="3"/>
      <c r="CV14" s="3"/>
      <c r="CW14" s="3">
        <f t="shared" si="77"/>
        <v>0</v>
      </c>
      <c r="CX14" s="3">
        <f t="shared" si="56"/>
        <v>41</v>
      </c>
      <c r="CY14" s="3"/>
      <c r="CZ14" s="3"/>
      <c r="DA14" s="3"/>
      <c r="DB14" s="3"/>
      <c r="DC14" s="3"/>
      <c r="DD14" s="3">
        <f t="shared" si="78"/>
        <v>0</v>
      </c>
      <c r="DE14" s="3">
        <f t="shared" si="57"/>
        <v>41</v>
      </c>
      <c r="DF14" s="3"/>
      <c r="DG14" s="3"/>
      <c r="DH14" s="3"/>
      <c r="DI14" s="3"/>
      <c r="DJ14" s="3"/>
      <c r="DK14" s="3">
        <f t="shared" si="79"/>
        <v>0</v>
      </c>
      <c r="DL14" s="3">
        <f t="shared" si="58"/>
        <v>41</v>
      </c>
    </row>
    <row r="15" spans="1:116" x14ac:dyDescent="0.3">
      <c r="A15" s="3"/>
      <c r="B15" s="3"/>
      <c r="C15" s="3" t="s">
        <v>9</v>
      </c>
      <c r="D15" s="3">
        <v>19</v>
      </c>
      <c r="E15" s="3"/>
      <c r="F15" s="3"/>
      <c r="G15" s="3"/>
      <c r="H15" s="3"/>
      <c r="I15" s="3"/>
      <c r="J15" s="3">
        <f t="shared" si="59"/>
        <v>0</v>
      </c>
      <c r="K15" s="3">
        <f t="shared" si="60"/>
        <v>19</v>
      </c>
      <c r="L15" s="3"/>
      <c r="M15" s="3"/>
      <c r="N15" s="3">
        <v>1</v>
      </c>
      <c r="O15" s="3"/>
      <c r="P15" s="3"/>
      <c r="Q15" s="3">
        <f t="shared" si="61"/>
        <v>1</v>
      </c>
      <c r="R15" s="3">
        <f t="shared" si="62"/>
        <v>20</v>
      </c>
      <c r="S15" s="3"/>
      <c r="T15" s="3"/>
      <c r="U15" s="3"/>
      <c r="V15" s="3"/>
      <c r="W15" s="3"/>
      <c r="X15" s="3">
        <f t="shared" si="63"/>
        <v>0</v>
      </c>
      <c r="Y15" s="3">
        <f t="shared" si="64"/>
        <v>20</v>
      </c>
      <c r="Z15" s="3"/>
      <c r="AA15" s="3"/>
      <c r="AB15" s="3"/>
      <c r="AC15" s="3"/>
      <c r="AD15" s="3"/>
      <c r="AE15" s="3">
        <f t="shared" si="65"/>
        <v>0</v>
      </c>
      <c r="AF15" s="3">
        <f t="shared" si="66"/>
        <v>20</v>
      </c>
      <c r="AG15" s="3"/>
      <c r="AH15" s="3"/>
      <c r="AI15" s="3"/>
      <c r="AJ15" s="3"/>
      <c r="AK15" s="3"/>
      <c r="AL15" s="3">
        <f t="shared" si="67"/>
        <v>0</v>
      </c>
      <c r="AM15" s="3">
        <f t="shared" si="68"/>
        <v>20</v>
      </c>
      <c r="AN15" s="3"/>
      <c r="AO15" s="3"/>
      <c r="AP15" s="3"/>
      <c r="AQ15" s="3"/>
      <c r="AR15" s="3"/>
      <c r="AS15" s="3">
        <f t="shared" si="69"/>
        <v>0</v>
      </c>
      <c r="AT15" s="3">
        <f t="shared" si="48"/>
        <v>20</v>
      </c>
      <c r="AU15" s="3"/>
      <c r="AV15" s="3"/>
      <c r="AW15" s="3"/>
      <c r="AX15" s="3"/>
      <c r="AY15" s="3"/>
      <c r="AZ15" s="3">
        <f t="shared" si="70"/>
        <v>0</v>
      </c>
      <c r="BA15" s="3">
        <f t="shared" si="49"/>
        <v>20</v>
      </c>
      <c r="BB15" s="3"/>
      <c r="BC15" s="3"/>
      <c r="BD15" s="3"/>
      <c r="BE15" s="3"/>
      <c r="BF15" s="3"/>
      <c r="BG15" s="3">
        <f t="shared" si="71"/>
        <v>0</v>
      </c>
      <c r="BH15" s="3">
        <f t="shared" si="50"/>
        <v>20</v>
      </c>
      <c r="BI15" s="3"/>
      <c r="BJ15" s="3"/>
      <c r="BK15" s="3"/>
      <c r="BL15" s="3"/>
      <c r="BM15" s="3"/>
      <c r="BN15" s="3">
        <f t="shared" si="72"/>
        <v>0</v>
      </c>
      <c r="BO15" s="3">
        <f t="shared" si="51"/>
        <v>20</v>
      </c>
      <c r="BP15" s="3"/>
      <c r="BQ15" s="3"/>
      <c r="BR15" s="3"/>
      <c r="BS15" s="3"/>
      <c r="BT15" s="3"/>
      <c r="BU15" s="3">
        <f t="shared" si="73"/>
        <v>0</v>
      </c>
      <c r="BV15" s="3">
        <f t="shared" si="52"/>
        <v>20</v>
      </c>
      <c r="BW15" s="3"/>
      <c r="BX15" s="3"/>
      <c r="BY15" s="3"/>
      <c r="BZ15" s="3"/>
      <c r="CA15" s="3"/>
      <c r="CB15" s="3">
        <f t="shared" si="74"/>
        <v>0</v>
      </c>
      <c r="CC15" s="3">
        <f t="shared" si="53"/>
        <v>20</v>
      </c>
      <c r="CD15" s="3"/>
      <c r="CE15" s="3"/>
      <c r="CF15" s="3"/>
      <c r="CG15" s="3"/>
      <c r="CH15" s="3"/>
      <c r="CI15" s="3">
        <f t="shared" si="75"/>
        <v>0</v>
      </c>
      <c r="CJ15" s="3">
        <f t="shared" si="54"/>
        <v>20</v>
      </c>
      <c r="CK15" s="3"/>
      <c r="CL15" s="3"/>
      <c r="CM15" s="3"/>
      <c r="CN15" s="3"/>
      <c r="CO15" s="3"/>
      <c r="CP15" s="3">
        <f t="shared" si="76"/>
        <v>0</v>
      </c>
      <c r="CQ15" s="3">
        <f t="shared" si="55"/>
        <v>20</v>
      </c>
      <c r="CR15" s="3"/>
      <c r="CS15" s="3"/>
      <c r="CT15" s="3"/>
      <c r="CU15" s="3"/>
      <c r="CV15" s="3"/>
      <c r="CW15" s="3">
        <f t="shared" si="77"/>
        <v>0</v>
      </c>
      <c r="CX15" s="3">
        <f t="shared" si="56"/>
        <v>20</v>
      </c>
      <c r="CY15" s="3"/>
      <c r="CZ15" s="3"/>
      <c r="DA15" s="3"/>
      <c r="DB15" s="3"/>
      <c r="DC15" s="3"/>
      <c r="DD15" s="3">
        <f t="shared" si="78"/>
        <v>0</v>
      </c>
      <c r="DE15" s="3">
        <f t="shared" si="57"/>
        <v>20</v>
      </c>
      <c r="DF15" s="3"/>
      <c r="DG15" s="3"/>
      <c r="DH15" s="3"/>
      <c r="DI15" s="3"/>
      <c r="DJ15" s="3"/>
      <c r="DK15" s="3">
        <f t="shared" si="79"/>
        <v>0</v>
      </c>
      <c r="DL15" s="3">
        <f t="shared" si="58"/>
        <v>20</v>
      </c>
    </row>
    <row r="16" spans="1:116" x14ac:dyDescent="0.3">
      <c r="A16" s="3"/>
      <c r="B16" s="3"/>
      <c r="C16" s="3" t="s">
        <v>10</v>
      </c>
      <c r="D16" s="3">
        <v>17</v>
      </c>
      <c r="E16" s="3"/>
      <c r="F16" s="3"/>
      <c r="G16" s="3"/>
      <c r="H16" s="3"/>
      <c r="I16" s="3"/>
      <c r="J16" s="3">
        <f t="shared" si="59"/>
        <v>0</v>
      </c>
      <c r="K16" s="3">
        <f t="shared" si="60"/>
        <v>17</v>
      </c>
      <c r="L16" s="3"/>
      <c r="M16" s="3"/>
      <c r="N16" s="3"/>
      <c r="O16" s="3"/>
      <c r="P16" s="3"/>
      <c r="Q16" s="3">
        <f t="shared" si="61"/>
        <v>0</v>
      </c>
      <c r="R16" s="3">
        <f t="shared" si="62"/>
        <v>17</v>
      </c>
      <c r="S16" s="3"/>
      <c r="T16" s="3"/>
      <c r="U16" s="3"/>
      <c r="V16" s="3"/>
      <c r="W16" s="3"/>
      <c r="X16" s="3">
        <f t="shared" si="63"/>
        <v>0</v>
      </c>
      <c r="Y16" s="3">
        <f t="shared" si="64"/>
        <v>17</v>
      </c>
      <c r="Z16" s="3"/>
      <c r="AA16" s="3"/>
      <c r="AB16" s="3"/>
      <c r="AC16" s="3"/>
      <c r="AD16" s="3"/>
      <c r="AE16" s="3">
        <f t="shared" si="65"/>
        <v>0</v>
      </c>
      <c r="AF16" s="3">
        <f t="shared" si="66"/>
        <v>17</v>
      </c>
      <c r="AG16" s="3"/>
      <c r="AH16" s="3"/>
      <c r="AI16" s="3"/>
      <c r="AJ16" s="3"/>
      <c r="AK16" s="3"/>
      <c r="AL16" s="3">
        <f t="shared" si="67"/>
        <v>0</v>
      </c>
      <c r="AM16" s="3">
        <f t="shared" si="68"/>
        <v>17</v>
      </c>
      <c r="AN16" s="3"/>
      <c r="AO16" s="3"/>
      <c r="AP16" s="3"/>
      <c r="AQ16" s="3"/>
      <c r="AR16" s="3"/>
      <c r="AS16" s="3">
        <f t="shared" si="69"/>
        <v>0</v>
      </c>
      <c r="AT16" s="3">
        <f t="shared" si="48"/>
        <v>17</v>
      </c>
      <c r="AU16" s="3"/>
      <c r="AV16" s="3"/>
      <c r="AW16" s="3"/>
      <c r="AX16" s="3"/>
      <c r="AY16" s="3"/>
      <c r="AZ16" s="3">
        <f t="shared" si="70"/>
        <v>0</v>
      </c>
      <c r="BA16" s="3">
        <f t="shared" si="49"/>
        <v>17</v>
      </c>
      <c r="BB16" s="3"/>
      <c r="BC16" s="3"/>
      <c r="BD16" s="3"/>
      <c r="BE16" s="3"/>
      <c r="BF16" s="3"/>
      <c r="BG16" s="3">
        <f t="shared" si="71"/>
        <v>0</v>
      </c>
      <c r="BH16" s="3">
        <f t="shared" si="50"/>
        <v>17</v>
      </c>
      <c r="BI16" s="3"/>
      <c r="BJ16" s="3"/>
      <c r="BK16" s="3"/>
      <c r="BL16" s="3"/>
      <c r="BM16" s="3"/>
      <c r="BN16" s="3">
        <f t="shared" si="72"/>
        <v>0</v>
      </c>
      <c r="BO16" s="3">
        <f t="shared" si="51"/>
        <v>17</v>
      </c>
      <c r="BP16" s="3"/>
      <c r="BQ16" s="3"/>
      <c r="BR16" s="3"/>
      <c r="BS16" s="3"/>
      <c r="BT16" s="3"/>
      <c r="BU16" s="3">
        <f t="shared" si="73"/>
        <v>0</v>
      </c>
      <c r="BV16" s="3">
        <f t="shared" si="52"/>
        <v>17</v>
      </c>
      <c r="BW16" s="3"/>
      <c r="BX16" s="3"/>
      <c r="BY16" s="3"/>
      <c r="BZ16" s="3"/>
      <c r="CA16" s="3"/>
      <c r="CB16" s="3">
        <f t="shared" si="74"/>
        <v>0</v>
      </c>
      <c r="CC16" s="3">
        <f t="shared" si="53"/>
        <v>17</v>
      </c>
      <c r="CD16" s="3"/>
      <c r="CE16" s="3"/>
      <c r="CF16" s="3"/>
      <c r="CG16" s="3"/>
      <c r="CH16" s="3"/>
      <c r="CI16" s="3">
        <f t="shared" si="75"/>
        <v>0</v>
      </c>
      <c r="CJ16" s="3">
        <f t="shared" si="54"/>
        <v>17</v>
      </c>
      <c r="CK16" s="3"/>
      <c r="CL16" s="3"/>
      <c r="CM16" s="3"/>
      <c r="CN16" s="3">
        <v>1</v>
      </c>
      <c r="CO16" s="3"/>
      <c r="CP16" s="3">
        <f t="shared" si="76"/>
        <v>1</v>
      </c>
      <c r="CQ16" s="3">
        <f t="shared" si="55"/>
        <v>18</v>
      </c>
      <c r="CR16" s="3"/>
      <c r="CS16" s="3"/>
      <c r="CT16" s="3"/>
      <c r="CU16" s="3"/>
      <c r="CV16" s="3"/>
      <c r="CW16" s="3">
        <f t="shared" si="77"/>
        <v>0</v>
      </c>
      <c r="CX16" s="3">
        <f t="shared" si="56"/>
        <v>18</v>
      </c>
      <c r="CY16" s="3"/>
      <c r="CZ16" s="3"/>
      <c r="DA16" s="3"/>
      <c r="DB16" s="3"/>
      <c r="DC16" s="3"/>
      <c r="DD16" s="3">
        <f t="shared" si="78"/>
        <v>0</v>
      </c>
      <c r="DE16" s="3">
        <f t="shared" si="57"/>
        <v>18</v>
      </c>
      <c r="DF16" s="3"/>
      <c r="DG16" s="3"/>
      <c r="DH16" s="3"/>
      <c r="DI16" s="3"/>
      <c r="DJ16" s="3"/>
      <c r="DK16" s="3">
        <f t="shared" si="79"/>
        <v>0</v>
      </c>
      <c r="DL16" s="3">
        <f t="shared" si="58"/>
        <v>18</v>
      </c>
    </row>
    <row r="17" spans="1:116" x14ac:dyDescent="0.3">
      <c r="A17" s="3"/>
      <c r="B17" s="3"/>
      <c r="C17" s="25" t="s">
        <v>11</v>
      </c>
      <c r="D17" s="25">
        <f>SUM(D11:D16)</f>
        <v>62</v>
      </c>
      <c r="E17" s="25">
        <f>SUM(E11:E16)</f>
        <v>0</v>
      </c>
      <c r="F17" s="25">
        <f t="shared" ref="F17" si="80">SUM(F11:F16)</f>
        <v>2</v>
      </c>
      <c r="G17" s="25">
        <f t="shared" ref="G17" si="81">SUM(G11:G16)</f>
        <v>1</v>
      </c>
      <c r="H17" s="25">
        <f t="shared" ref="H17" si="82">SUM(H11:H16)</f>
        <v>1</v>
      </c>
      <c r="I17" s="25">
        <f t="shared" ref="I17" si="83">SUM(I11:I16)</f>
        <v>1</v>
      </c>
      <c r="J17" s="25">
        <f>SUM(J11:J16)</f>
        <v>5</v>
      </c>
      <c r="K17" s="25">
        <f>D17+J17</f>
        <v>67</v>
      </c>
      <c r="L17" s="25">
        <f>SUM(L11:L16)</f>
        <v>0</v>
      </c>
      <c r="M17" s="25">
        <f t="shared" ref="M17" si="84">SUM(M11:M16)</f>
        <v>1</v>
      </c>
      <c r="N17" s="25">
        <f t="shared" ref="N17" si="85">SUM(N11:N16)</f>
        <v>4</v>
      </c>
      <c r="O17" s="25">
        <f t="shared" ref="O17" si="86">SUM(O11:O16)</f>
        <v>3</v>
      </c>
      <c r="P17" s="25">
        <f t="shared" ref="P17" si="87">SUM(P11:P16)</f>
        <v>4</v>
      </c>
      <c r="Q17" s="25">
        <f t="shared" ref="Q17" si="88">SUM(Q11:Q16)</f>
        <v>12</v>
      </c>
      <c r="R17" s="25">
        <f>K17+Q17</f>
        <v>79</v>
      </c>
      <c r="S17" s="25">
        <f>SUM(S11:S16)</f>
        <v>3</v>
      </c>
      <c r="T17" s="25">
        <f t="shared" ref="T17" si="89">SUM(T11:T16)</f>
        <v>0</v>
      </c>
      <c r="U17" s="25">
        <f t="shared" ref="U17" si="90">SUM(U11:U16)</f>
        <v>2</v>
      </c>
      <c r="V17" s="25">
        <f t="shared" ref="V17" si="91">SUM(V11:V16)</f>
        <v>3</v>
      </c>
      <c r="W17" s="25">
        <f t="shared" ref="W17" si="92">SUM(W11:W16)</f>
        <v>1</v>
      </c>
      <c r="X17" s="25">
        <f>SUM(X11:X16)</f>
        <v>9</v>
      </c>
      <c r="Y17" s="25">
        <f>R17+X17</f>
        <v>88</v>
      </c>
      <c r="Z17" s="25">
        <f>SUM(Z11:Z16)</f>
        <v>2</v>
      </c>
      <c r="AA17" s="25">
        <f t="shared" ref="AA17" si="93">SUM(AA11:AA16)</f>
        <v>2</v>
      </c>
      <c r="AB17" s="25">
        <f t="shared" ref="AB17" si="94">SUM(AB11:AB16)</f>
        <v>3</v>
      </c>
      <c r="AC17" s="25">
        <f t="shared" ref="AC17" si="95">SUM(AC11:AC16)</f>
        <v>2</v>
      </c>
      <c r="AD17" s="25">
        <f t="shared" ref="AD17" si="96">SUM(AD11:AD16)</f>
        <v>0</v>
      </c>
      <c r="AE17" s="25">
        <f t="shared" ref="AE17" si="97">SUM(AE11:AE16)</f>
        <v>9</v>
      </c>
      <c r="AF17" s="25">
        <f>Y17+AE17</f>
        <v>97</v>
      </c>
      <c r="AG17" s="25">
        <f>SUM(AG11:AG16)</f>
        <v>0</v>
      </c>
      <c r="AH17" s="25">
        <f t="shared" ref="AH17" si="98">SUM(AH11:AH16)</f>
        <v>2</v>
      </c>
      <c r="AI17" s="25">
        <f t="shared" ref="AI17" si="99">SUM(AI11:AI16)</f>
        <v>0</v>
      </c>
      <c r="AJ17" s="25">
        <f t="shared" ref="AJ17" si="100">SUM(AJ11:AJ16)</f>
        <v>0</v>
      </c>
      <c r="AK17" s="25">
        <f t="shared" ref="AK17" si="101">SUM(AK11:AK16)</f>
        <v>4</v>
      </c>
      <c r="AL17" s="25">
        <f t="shared" ref="AL17" si="102">SUM(AL11:AL16)</f>
        <v>6</v>
      </c>
      <c r="AM17" s="25">
        <f>AF17+AL17</f>
        <v>103</v>
      </c>
      <c r="AN17" s="25">
        <f>SUM(AN11:AN16)</f>
        <v>1</v>
      </c>
      <c r="AO17" s="25">
        <f t="shared" ref="AO17:AS17" si="103">SUM(AO11:AO16)</f>
        <v>1</v>
      </c>
      <c r="AP17" s="25">
        <f t="shared" si="103"/>
        <v>1</v>
      </c>
      <c r="AQ17" s="25">
        <f t="shared" si="103"/>
        <v>0</v>
      </c>
      <c r="AR17" s="25">
        <f t="shared" si="103"/>
        <v>2</v>
      </c>
      <c r="AS17" s="25">
        <f t="shared" si="103"/>
        <v>5</v>
      </c>
      <c r="AT17" s="25">
        <f t="shared" si="48"/>
        <v>108</v>
      </c>
      <c r="AU17" s="25">
        <f>SUM(AU11:AU16)</f>
        <v>1</v>
      </c>
      <c r="AV17" s="25">
        <f t="shared" ref="AV17:AZ17" si="104">SUM(AV11:AV16)</f>
        <v>0</v>
      </c>
      <c r="AW17" s="25">
        <f t="shared" si="104"/>
        <v>2</v>
      </c>
      <c r="AX17" s="25">
        <f t="shared" si="104"/>
        <v>0</v>
      </c>
      <c r="AY17" s="25">
        <f t="shared" si="104"/>
        <v>0</v>
      </c>
      <c r="AZ17" s="25">
        <f t="shared" si="104"/>
        <v>3</v>
      </c>
      <c r="BA17" s="25">
        <f t="shared" si="49"/>
        <v>111</v>
      </c>
      <c r="BB17" s="25">
        <f>SUM(BB11:BB16)</f>
        <v>3</v>
      </c>
      <c r="BC17" s="25">
        <f t="shared" ref="BC17:BG17" si="105">SUM(BC11:BC16)</f>
        <v>0</v>
      </c>
      <c r="BD17" s="25">
        <f t="shared" si="105"/>
        <v>0</v>
      </c>
      <c r="BE17" s="25">
        <f t="shared" si="105"/>
        <v>2</v>
      </c>
      <c r="BF17" s="25">
        <f t="shared" si="105"/>
        <v>0</v>
      </c>
      <c r="BG17" s="25">
        <f t="shared" si="105"/>
        <v>5</v>
      </c>
      <c r="BH17" s="25">
        <f t="shared" si="50"/>
        <v>116</v>
      </c>
      <c r="BI17" s="25">
        <f>SUM(BI11:BI16)</f>
        <v>1</v>
      </c>
      <c r="BJ17" s="25">
        <f t="shared" ref="BJ17" si="106">SUM(BJ11:BJ16)</f>
        <v>2</v>
      </c>
      <c r="BK17" s="25">
        <f t="shared" ref="BK17" si="107">SUM(BK11:BK16)</f>
        <v>0</v>
      </c>
      <c r="BL17" s="25">
        <f t="shared" ref="BL17" si="108">SUM(BL11:BL16)</f>
        <v>0</v>
      </c>
      <c r="BM17" s="25">
        <f t="shared" ref="BM17" si="109">SUM(BM11:BM16)</f>
        <v>1</v>
      </c>
      <c r="BN17" s="25">
        <f t="shared" ref="BN17" si="110">SUM(BN11:BN16)</f>
        <v>4</v>
      </c>
      <c r="BO17" s="25">
        <f t="shared" si="51"/>
        <v>120</v>
      </c>
      <c r="BP17" s="25">
        <f>SUM(BP11:BP16)</f>
        <v>2</v>
      </c>
      <c r="BQ17" s="25">
        <f t="shared" ref="BQ17:BU17" si="111">SUM(BQ11:BQ16)</f>
        <v>0</v>
      </c>
      <c r="BR17" s="25">
        <f t="shared" si="111"/>
        <v>0</v>
      </c>
      <c r="BS17" s="25">
        <f t="shared" si="111"/>
        <v>0</v>
      </c>
      <c r="BT17" s="25">
        <f t="shared" si="111"/>
        <v>1</v>
      </c>
      <c r="BU17" s="25">
        <f t="shared" si="111"/>
        <v>3</v>
      </c>
      <c r="BV17" s="25">
        <f t="shared" si="52"/>
        <v>123</v>
      </c>
      <c r="BW17" s="25">
        <f>SUM(BW11:BW16)</f>
        <v>0</v>
      </c>
      <c r="BX17" s="25">
        <f t="shared" ref="BX17:CB17" si="112">SUM(BX11:BX16)</f>
        <v>0</v>
      </c>
      <c r="BY17" s="25">
        <f t="shared" si="112"/>
        <v>0</v>
      </c>
      <c r="BZ17" s="25">
        <f t="shared" si="112"/>
        <v>1</v>
      </c>
      <c r="CA17" s="25">
        <f t="shared" si="112"/>
        <v>0</v>
      </c>
      <c r="CB17" s="25">
        <f t="shared" si="112"/>
        <v>1</v>
      </c>
      <c r="CC17" s="25">
        <f t="shared" si="53"/>
        <v>124</v>
      </c>
      <c r="CD17" s="25">
        <f>SUM(CD11:CD16)</f>
        <v>0</v>
      </c>
      <c r="CE17" s="25">
        <f t="shared" ref="CE17:CI17" si="113">SUM(CE11:CE16)</f>
        <v>0</v>
      </c>
      <c r="CF17" s="25">
        <f t="shared" si="113"/>
        <v>0</v>
      </c>
      <c r="CG17" s="25">
        <f t="shared" si="113"/>
        <v>0</v>
      </c>
      <c r="CH17" s="25">
        <f t="shared" si="113"/>
        <v>2</v>
      </c>
      <c r="CI17" s="25">
        <f t="shared" si="113"/>
        <v>2</v>
      </c>
      <c r="CJ17" s="25">
        <f t="shared" si="54"/>
        <v>126</v>
      </c>
      <c r="CK17" s="25">
        <f>SUM(CK11:CK16)</f>
        <v>0</v>
      </c>
      <c r="CL17" s="25">
        <f t="shared" ref="CL17:CP17" si="114">SUM(CL11:CL16)</f>
        <v>0</v>
      </c>
      <c r="CM17" s="25">
        <f t="shared" si="114"/>
        <v>1</v>
      </c>
      <c r="CN17" s="25">
        <f t="shared" si="114"/>
        <v>3</v>
      </c>
      <c r="CO17" s="25">
        <f t="shared" si="114"/>
        <v>0</v>
      </c>
      <c r="CP17" s="25">
        <f t="shared" si="114"/>
        <v>4</v>
      </c>
      <c r="CQ17" s="25">
        <f t="shared" si="55"/>
        <v>130</v>
      </c>
      <c r="CR17" s="25">
        <f>SUM(CR11:CR16)</f>
        <v>0</v>
      </c>
      <c r="CS17" s="25">
        <f t="shared" ref="CS17:CW17" si="115">SUM(CS11:CS16)</f>
        <v>0</v>
      </c>
      <c r="CT17" s="25">
        <f t="shared" si="115"/>
        <v>0</v>
      </c>
      <c r="CU17" s="25">
        <f t="shared" si="115"/>
        <v>0</v>
      </c>
      <c r="CV17" s="25">
        <f t="shared" si="115"/>
        <v>0</v>
      </c>
      <c r="CW17" s="25">
        <f t="shared" si="115"/>
        <v>0</v>
      </c>
      <c r="CX17" s="25">
        <f t="shared" si="56"/>
        <v>130</v>
      </c>
      <c r="CY17" s="25">
        <f>SUM(CY11:CY16)</f>
        <v>0</v>
      </c>
      <c r="CZ17" s="25">
        <f t="shared" ref="CZ17:DD17" si="116">SUM(CZ11:CZ16)</f>
        <v>0</v>
      </c>
      <c r="DA17" s="25">
        <f t="shared" si="116"/>
        <v>0</v>
      </c>
      <c r="DB17" s="25">
        <f t="shared" si="116"/>
        <v>0</v>
      </c>
      <c r="DC17" s="25">
        <f t="shared" si="116"/>
        <v>0</v>
      </c>
      <c r="DD17" s="25">
        <f t="shared" si="116"/>
        <v>0</v>
      </c>
      <c r="DE17" s="25">
        <f t="shared" si="57"/>
        <v>130</v>
      </c>
      <c r="DF17" s="25">
        <f>SUM(DF11:DF16)</f>
        <v>0</v>
      </c>
      <c r="DG17" s="25">
        <f t="shared" ref="DG17:DK17" si="117">SUM(DG11:DG16)</f>
        <v>0</v>
      </c>
      <c r="DH17" s="25">
        <f t="shared" si="117"/>
        <v>0</v>
      </c>
      <c r="DI17" s="25">
        <f t="shared" si="117"/>
        <v>0</v>
      </c>
      <c r="DJ17" s="25">
        <f t="shared" si="117"/>
        <v>0</v>
      </c>
      <c r="DK17" s="25">
        <f t="shared" si="117"/>
        <v>0</v>
      </c>
      <c r="DL17" s="25">
        <f t="shared" si="58"/>
        <v>130</v>
      </c>
    </row>
    <row r="18" spans="1:11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</row>
    <row r="19" spans="1:116" x14ac:dyDescent="0.3">
      <c r="A19" s="3"/>
      <c r="B19" s="9" t="s">
        <v>13</v>
      </c>
      <c r="C19" s="9"/>
      <c r="D19" s="9">
        <f>D8-D17</f>
        <v>26</v>
      </c>
      <c r="E19" s="9">
        <f>D19+E8-E17</f>
        <v>27</v>
      </c>
      <c r="F19" s="9">
        <f t="shared" ref="F19:BM19" si="118">E19+F8-F17</f>
        <v>27</v>
      </c>
      <c r="G19" s="9">
        <f t="shared" si="118"/>
        <v>29</v>
      </c>
      <c r="H19" s="9">
        <f t="shared" si="118"/>
        <v>29</v>
      </c>
      <c r="I19" s="9">
        <f t="shared" si="118"/>
        <v>31</v>
      </c>
      <c r="J19" s="9"/>
      <c r="K19" s="9"/>
      <c r="L19" s="9">
        <f>I19+L8-L17</f>
        <v>31</v>
      </c>
      <c r="M19" s="9">
        <f t="shared" si="118"/>
        <v>31</v>
      </c>
      <c r="N19" s="9">
        <f t="shared" si="118"/>
        <v>27</v>
      </c>
      <c r="O19" s="9">
        <f t="shared" si="118"/>
        <v>27</v>
      </c>
      <c r="P19" s="9">
        <f t="shared" si="118"/>
        <v>26</v>
      </c>
      <c r="Q19" s="9"/>
      <c r="R19" s="9"/>
      <c r="S19" s="9">
        <f>P19+S8-S17</f>
        <v>28</v>
      </c>
      <c r="T19" s="9">
        <f t="shared" si="118"/>
        <v>29</v>
      </c>
      <c r="U19" s="9">
        <f t="shared" si="118"/>
        <v>28</v>
      </c>
      <c r="V19" s="9">
        <f t="shared" si="118"/>
        <v>27</v>
      </c>
      <c r="W19" s="9">
        <f t="shared" si="118"/>
        <v>27</v>
      </c>
      <c r="X19" s="9"/>
      <c r="Y19" s="9"/>
      <c r="Z19" s="9">
        <f>W19+Z8-Z17</f>
        <v>31</v>
      </c>
      <c r="AA19" s="9">
        <f t="shared" si="118"/>
        <v>31</v>
      </c>
      <c r="AB19" s="9">
        <f t="shared" si="118"/>
        <v>33</v>
      </c>
      <c r="AC19" s="9">
        <f t="shared" si="118"/>
        <v>31</v>
      </c>
      <c r="AD19" s="9">
        <f t="shared" si="118"/>
        <v>31</v>
      </c>
      <c r="AE19" s="9"/>
      <c r="AF19" s="9"/>
      <c r="AG19" s="9">
        <f>AD19+AG8-AG17</f>
        <v>34</v>
      </c>
      <c r="AH19" s="9">
        <f t="shared" si="118"/>
        <v>34</v>
      </c>
      <c r="AI19" s="9">
        <f t="shared" si="118"/>
        <v>34</v>
      </c>
      <c r="AJ19" s="9">
        <f t="shared" si="118"/>
        <v>34</v>
      </c>
      <c r="AK19" s="9">
        <f t="shared" si="118"/>
        <v>30</v>
      </c>
      <c r="AL19" s="9"/>
      <c r="AM19" s="9"/>
      <c r="AN19" s="9">
        <f>AK19+AN8-AN17</f>
        <v>29</v>
      </c>
      <c r="AO19" s="9">
        <f t="shared" ref="AO19" si="119">AN19+AO8-AO17</f>
        <v>28</v>
      </c>
      <c r="AP19" s="9">
        <f t="shared" ref="AP19" si="120">AO19+AP8-AP17</f>
        <v>27</v>
      </c>
      <c r="AQ19" s="9">
        <f t="shared" ref="AQ19" si="121">AP19+AQ8-AQ17</f>
        <v>27</v>
      </c>
      <c r="AR19" s="9">
        <f t="shared" ref="AR19" si="122">AQ19+AR8-AR17</f>
        <v>26</v>
      </c>
      <c r="AS19" s="9"/>
      <c r="AT19" s="9"/>
      <c r="AU19" s="9">
        <f>AR19+AU8-AU17</f>
        <v>25</v>
      </c>
      <c r="AV19" s="9">
        <f t="shared" ref="AV19" si="123">AU19+AV8-AV17</f>
        <v>27</v>
      </c>
      <c r="AW19" s="9">
        <f t="shared" ref="AW19" si="124">AV19+AW8-AW17</f>
        <v>26</v>
      </c>
      <c r="AX19" s="9">
        <f t="shared" ref="AX19" si="125">AW19+AX8-AX17</f>
        <v>26</v>
      </c>
      <c r="AY19" s="9">
        <f t="shared" ref="AY19" si="126">AX19+AY8-AY17</f>
        <v>26</v>
      </c>
      <c r="AZ19" s="9"/>
      <c r="BA19" s="9"/>
      <c r="BB19" s="9">
        <f>AY19+BB8-BB17</f>
        <v>23</v>
      </c>
      <c r="BC19" s="9">
        <f t="shared" ref="BC19" si="127">BB19+BC8-BC17</f>
        <v>23</v>
      </c>
      <c r="BD19" s="9">
        <f t="shared" ref="BD19" si="128">BC19+BD8-BD17</f>
        <v>23</v>
      </c>
      <c r="BE19" s="9">
        <f t="shared" ref="BE19" si="129">BD19+BE8-BE17</f>
        <v>22</v>
      </c>
      <c r="BF19" s="9">
        <f t="shared" ref="BF19" si="130">BE19+BF8-BF17</f>
        <v>24</v>
      </c>
      <c r="BG19" s="9"/>
      <c r="BH19" s="9"/>
      <c r="BI19" s="9">
        <f>BF19+BI8-BI17</f>
        <v>23</v>
      </c>
      <c r="BJ19" s="9">
        <f t="shared" si="118"/>
        <v>22</v>
      </c>
      <c r="BK19" s="9">
        <f t="shared" si="118"/>
        <v>22</v>
      </c>
      <c r="BL19" s="9">
        <f t="shared" si="118"/>
        <v>22</v>
      </c>
      <c r="BM19" s="9">
        <f t="shared" si="118"/>
        <v>21</v>
      </c>
      <c r="BN19" s="9"/>
      <c r="BO19" s="9"/>
      <c r="BP19" s="9">
        <f>BM19+BP8-BP17</f>
        <v>20</v>
      </c>
      <c r="BQ19" s="9">
        <f t="shared" ref="BQ19" si="131">BP19+BQ8-BQ17</f>
        <v>20</v>
      </c>
      <c r="BR19" s="9">
        <f t="shared" ref="BR19" si="132">BQ19+BR8-BR17</f>
        <v>20</v>
      </c>
      <c r="BS19" s="9">
        <f t="shared" ref="BS19" si="133">BR19+BS8-BS17</f>
        <v>20</v>
      </c>
      <c r="BT19" s="9">
        <f t="shared" ref="BT19" si="134">BS19+BT8-BT17</f>
        <v>20</v>
      </c>
      <c r="BU19" s="9"/>
      <c r="BV19" s="9"/>
      <c r="BW19" s="9">
        <f>BT19+BW8-BW17</f>
        <v>20</v>
      </c>
      <c r="BX19" s="9">
        <f t="shared" ref="BX19" si="135">BW19+BX8-BX17</f>
        <v>20</v>
      </c>
      <c r="BY19" s="9">
        <f t="shared" ref="BY19" si="136">BX19+BY8-BY17</f>
        <v>20</v>
      </c>
      <c r="BZ19" s="9">
        <f t="shared" ref="BZ19" si="137">BY19+BZ8-BZ17</f>
        <v>19</v>
      </c>
      <c r="CA19" s="9">
        <f t="shared" ref="CA19" si="138">BZ19+CA8-CA17</f>
        <v>19</v>
      </c>
      <c r="CB19" s="9"/>
      <c r="CC19" s="9"/>
      <c r="CD19" s="9">
        <f>CA19+CD8-CD17</f>
        <v>19</v>
      </c>
      <c r="CE19" s="9">
        <f t="shared" ref="CE19" si="139">CD19+CE8-CE17</f>
        <v>19</v>
      </c>
      <c r="CF19" s="9">
        <f t="shared" ref="CF19" si="140">CE19+CF8-CF17</f>
        <v>19</v>
      </c>
      <c r="CG19" s="9">
        <f t="shared" ref="CG19" si="141">CF19+CG8-CG17</f>
        <v>19</v>
      </c>
      <c r="CH19" s="9">
        <f t="shared" ref="CH19" si="142">CG19+CH8-CH17</f>
        <v>18</v>
      </c>
      <c r="CI19" s="9"/>
      <c r="CJ19" s="9"/>
      <c r="CK19" s="9">
        <f>CH19+CK8-CK17</f>
        <v>18</v>
      </c>
      <c r="CL19" s="9">
        <f t="shared" ref="CL19" si="143">CK19+CL8-CL17</f>
        <v>18</v>
      </c>
      <c r="CM19" s="9">
        <f t="shared" ref="CM19" si="144">CL19+CM8-CM17</f>
        <v>18</v>
      </c>
      <c r="CN19" s="9">
        <f t="shared" ref="CN19" si="145">CM19+CN8-CN17</f>
        <v>15</v>
      </c>
      <c r="CO19" s="9">
        <f t="shared" ref="CO19" si="146">CN19+CO8-CO17</f>
        <v>15</v>
      </c>
      <c r="CP19" s="9"/>
      <c r="CQ19" s="9"/>
      <c r="CR19" s="9">
        <f>CO19+CR8-CR17</f>
        <v>15</v>
      </c>
      <c r="CS19" s="9">
        <f t="shared" ref="CS19" si="147">CR19+CS8-CS17</f>
        <v>15</v>
      </c>
      <c r="CT19" s="9">
        <f t="shared" ref="CT19" si="148">CS19+CT8-CT17</f>
        <v>15</v>
      </c>
      <c r="CU19" s="9">
        <f t="shared" ref="CU19" si="149">CT19+CU8-CU17</f>
        <v>15</v>
      </c>
      <c r="CV19" s="9">
        <f t="shared" ref="CV19" si="150">CU19+CV8-CV17</f>
        <v>15</v>
      </c>
      <c r="CW19" s="9"/>
      <c r="CX19" s="9"/>
      <c r="CY19" s="9">
        <f>CV19+CY8-CY17</f>
        <v>15</v>
      </c>
      <c r="CZ19" s="9">
        <f t="shared" ref="CZ19" si="151">CY19+CZ8-CZ17</f>
        <v>15</v>
      </c>
      <c r="DA19" s="9">
        <f t="shared" ref="DA19" si="152">CZ19+DA8-DA17</f>
        <v>15</v>
      </c>
      <c r="DB19" s="9">
        <f t="shared" ref="DB19" si="153">DA19+DB8-DB17</f>
        <v>15</v>
      </c>
      <c r="DC19" s="9">
        <f t="shared" ref="DC19" si="154">DB19+DC8-DC17</f>
        <v>15</v>
      </c>
      <c r="DD19" s="9"/>
      <c r="DE19" s="9"/>
      <c r="DF19" s="9">
        <f>DC19+DF8-DF17</f>
        <v>15</v>
      </c>
      <c r="DG19" s="9">
        <f t="shared" ref="DG19" si="155">DF19+DG8-DG17</f>
        <v>15</v>
      </c>
      <c r="DH19" s="9">
        <f t="shared" ref="DH19" si="156">DG19+DH8-DH17</f>
        <v>15</v>
      </c>
      <c r="DI19" s="9">
        <f t="shared" ref="DI19" si="157">DH19+DI8-DI17</f>
        <v>15</v>
      </c>
      <c r="DJ19" s="9">
        <f t="shared" ref="DJ19" si="158">DI19+DJ8-DJ17</f>
        <v>15</v>
      </c>
      <c r="DK19" s="9"/>
      <c r="DL19" s="9"/>
    </row>
    <row r="20" spans="1:11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zoomScale="108" zoomScaleNormal="108" workbookViewId="0">
      <selection activeCell="C13" sqref="C13"/>
    </sheetView>
  </sheetViews>
  <sheetFormatPr defaultRowHeight="14.4" x14ac:dyDescent="0.3"/>
  <cols>
    <col min="1" max="1" width="36.77734375" customWidth="1"/>
    <col min="2" max="3" width="8.77734375" style="15"/>
    <col min="23" max="23" width="10.77734375" bestFit="1" customWidth="1"/>
  </cols>
  <sheetData>
    <row r="1" spans="1:25" x14ac:dyDescent="0.3">
      <c r="A1" s="2" t="s">
        <v>14</v>
      </c>
      <c r="B1" s="14"/>
      <c r="C1" s="14"/>
      <c r="D1" s="3"/>
      <c r="E1" s="3"/>
      <c r="F1" s="3"/>
      <c r="G1" s="3"/>
      <c r="H1" s="3"/>
      <c r="I1" s="3"/>
      <c r="J1" s="3"/>
      <c r="K1" s="3"/>
      <c r="L1" s="17"/>
      <c r="M1" s="17"/>
      <c r="N1" s="17"/>
      <c r="O1" s="17"/>
      <c r="P1" s="17"/>
      <c r="Q1" s="17"/>
      <c r="R1" s="17"/>
    </row>
    <row r="2" spans="1:25" x14ac:dyDescent="0.3">
      <c r="A2" s="2"/>
      <c r="B2" s="12" t="s">
        <v>15</v>
      </c>
      <c r="C2" s="12" t="s">
        <v>16</v>
      </c>
      <c r="D2" s="12" t="s">
        <v>17</v>
      </c>
      <c r="E2" s="12" t="s">
        <v>18</v>
      </c>
      <c r="F2" s="12" t="s">
        <v>19</v>
      </c>
      <c r="G2" s="12" t="s">
        <v>20</v>
      </c>
      <c r="H2" s="12" t="s">
        <v>21</v>
      </c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2" t="s">
        <v>27</v>
      </c>
      <c r="O2" s="23" t="s">
        <v>28</v>
      </c>
      <c r="P2" s="21" t="s">
        <v>29</v>
      </c>
      <c r="Q2" s="21" t="s">
        <v>30</v>
      </c>
      <c r="R2" s="21" t="s">
        <v>31</v>
      </c>
    </row>
    <row r="3" spans="1:25" x14ac:dyDescent="0.3">
      <c r="A3" s="2" t="s">
        <v>32</v>
      </c>
      <c r="B3" s="11">
        <f>'Daily tracker'!D8</f>
        <v>88</v>
      </c>
      <c r="C3" s="11">
        <f>'Daily tracker'!K8</f>
        <v>98</v>
      </c>
      <c r="D3" s="11">
        <f>'Daily tracker'!R8</f>
        <v>105</v>
      </c>
      <c r="E3" s="11">
        <f>'Daily tracker'!Y8</f>
        <v>115</v>
      </c>
      <c r="F3" s="11">
        <f>'Daily tracker'!AF8</f>
        <v>128</v>
      </c>
      <c r="G3" s="11">
        <f>'Daily tracker'!AM8</f>
        <v>133</v>
      </c>
      <c r="H3" s="11">
        <f>'Daily tracker'!AT8</f>
        <v>134</v>
      </c>
      <c r="I3" s="11">
        <f>'Daily tracker'!BA8</f>
        <v>137</v>
      </c>
      <c r="J3" s="11">
        <f>'Daily tracker'!BH8</f>
        <v>140</v>
      </c>
      <c r="K3" s="18">
        <f>'Daily tracker'!BO8</f>
        <v>141</v>
      </c>
      <c r="L3" s="11">
        <f>'Daily tracker'!BV8</f>
        <v>143</v>
      </c>
      <c r="M3" s="11">
        <f>'Daily tracker'!CC8</f>
        <v>143</v>
      </c>
      <c r="N3" s="11">
        <f>'Daily tracker'!CJ8</f>
        <v>144</v>
      </c>
      <c r="O3" s="11">
        <f>'Daily tracker'!CQ8</f>
        <v>145</v>
      </c>
      <c r="P3" s="14">
        <f>'Daily tracker'!CX8</f>
        <v>145</v>
      </c>
      <c r="Q3" s="14">
        <f>'Daily tracker'!DE8</f>
        <v>145</v>
      </c>
      <c r="R3" s="14">
        <f>'Daily tracker'!DL8</f>
        <v>145</v>
      </c>
      <c r="S3" t="s">
        <v>33</v>
      </c>
      <c r="W3" s="16"/>
    </row>
    <row r="4" spans="1:25" x14ac:dyDescent="0.3">
      <c r="A4" s="2" t="s">
        <v>34</v>
      </c>
      <c r="B4" s="11">
        <f>'Daily tracker'!D17</f>
        <v>62</v>
      </c>
      <c r="C4" s="11">
        <f>'Daily tracker'!K17</f>
        <v>67</v>
      </c>
      <c r="D4" s="11">
        <f>'Daily tracker'!R17</f>
        <v>79</v>
      </c>
      <c r="E4" s="11">
        <f>'Daily tracker'!Y17</f>
        <v>88</v>
      </c>
      <c r="F4" s="11">
        <f>'Daily tracker'!AF17</f>
        <v>97</v>
      </c>
      <c r="G4" s="11">
        <f>'Daily tracker'!AM17</f>
        <v>103</v>
      </c>
      <c r="H4" s="11">
        <f>'Daily tracker'!AT17</f>
        <v>108</v>
      </c>
      <c r="I4" s="11">
        <f>'Daily tracker'!BA17</f>
        <v>111</v>
      </c>
      <c r="J4" s="11">
        <f>'Daily tracker'!BH17</f>
        <v>116</v>
      </c>
      <c r="K4" s="18">
        <f>'Daily tracker'!BO17</f>
        <v>120</v>
      </c>
      <c r="L4" s="11">
        <f>'Daily tracker'!BV17</f>
        <v>123</v>
      </c>
      <c r="M4" s="11">
        <f>'Daily tracker'!CC17</f>
        <v>124</v>
      </c>
      <c r="N4" s="11">
        <f>'Daily tracker'!CJ17</f>
        <v>126</v>
      </c>
      <c r="O4" s="11">
        <f>'Daily tracker'!CQ17</f>
        <v>130</v>
      </c>
      <c r="P4" s="14">
        <f>'Daily tracker'!CX17</f>
        <v>130</v>
      </c>
      <c r="Q4" s="14">
        <f>'Daily tracker'!DE17</f>
        <v>130</v>
      </c>
      <c r="R4" s="14">
        <f>'Daily tracker'!DL17</f>
        <v>130</v>
      </c>
      <c r="S4" t="s">
        <v>33</v>
      </c>
    </row>
    <row r="5" spans="1:25" x14ac:dyDescent="0.3">
      <c r="A5" s="2" t="s">
        <v>35</v>
      </c>
      <c r="B5" s="11">
        <f>B3</f>
        <v>88</v>
      </c>
      <c r="C5" s="11">
        <f t="shared" ref="C5:O5" si="0">C3</f>
        <v>98</v>
      </c>
      <c r="D5" s="11">
        <f t="shared" si="0"/>
        <v>105</v>
      </c>
      <c r="E5" s="11">
        <f t="shared" si="0"/>
        <v>115</v>
      </c>
      <c r="F5" s="11">
        <f t="shared" si="0"/>
        <v>128</v>
      </c>
      <c r="G5" s="11">
        <f t="shared" si="0"/>
        <v>133</v>
      </c>
      <c r="H5" s="11">
        <f t="shared" si="0"/>
        <v>134</v>
      </c>
      <c r="I5" s="11">
        <f t="shared" si="0"/>
        <v>137</v>
      </c>
      <c r="J5" s="11">
        <f t="shared" si="0"/>
        <v>140</v>
      </c>
      <c r="K5" s="11">
        <f t="shared" si="0"/>
        <v>141</v>
      </c>
      <c r="L5" s="11">
        <f t="shared" si="0"/>
        <v>143</v>
      </c>
      <c r="M5" s="11">
        <f t="shared" si="0"/>
        <v>143</v>
      </c>
      <c r="N5" s="11">
        <f t="shared" si="0"/>
        <v>144</v>
      </c>
      <c r="O5" s="11">
        <f t="shared" si="0"/>
        <v>145</v>
      </c>
      <c r="P5" s="14">
        <f t="shared" ref="P5:R5" si="1">O5+2</f>
        <v>147</v>
      </c>
      <c r="Q5" s="14">
        <f t="shared" si="1"/>
        <v>149</v>
      </c>
      <c r="R5" s="14">
        <f t="shared" si="1"/>
        <v>151</v>
      </c>
      <c r="S5" t="s">
        <v>36</v>
      </c>
    </row>
    <row r="6" spans="1:25" x14ac:dyDescent="0.3">
      <c r="A6" s="2" t="s">
        <v>37</v>
      </c>
      <c r="B6" s="11">
        <f>B4</f>
        <v>62</v>
      </c>
      <c r="C6" s="11">
        <f t="shared" ref="C6:O6" si="2">C4</f>
        <v>67</v>
      </c>
      <c r="D6" s="11">
        <f t="shared" si="2"/>
        <v>79</v>
      </c>
      <c r="E6" s="11">
        <f t="shared" si="2"/>
        <v>88</v>
      </c>
      <c r="F6" s="11">
        <f t="shared" si="2"/>
        <v>97</v>
      </c>
      <c r="G6" s="11">
        <f t="shared" si="2"/>
        <v>103</v>
      </c>
      <c r="H6" s="11">
        <f t="shared" si="2"/>
        <v>108</v>
      </c>
      <c r="I6" s="11">
        <f t="shared" si="2"/>
        <v>111</v>
      </c>
      <c r="J6" s="11">
        <f t="shared" si="2"/>
        <v>116</v>
      </c>
      <c r="K6" s="11">
        <f t="shared" si="2"/>
        <v>120</v>
      </c>
      <c r="L6" s="11">
        <f t="shared" si="2"/>
        <v>123</v>
      </c>
      <c r="M6" s="11">
        <f t="shared" si="2"/>
        <v>124</v>
      </c>
      <c r="N6" s="11">
        <f t="shared" si="2"/>
        <v>126</v>
      </c>
      <c r="O6" s="11">
        <f t="shared" si="2"/>
        <v>130</v>
      </c>
      <c r="P6" s="14">
        <f t="shared" ref="P6:R6" si="3">O6+4</f>
        <v>134</v>
      </c>
      <c r="Q6" s="14">
        <f t="shared" si="3"/>
        <v>138</v>
      </c>
      <c r="R6" s="14">
        <f t="shared" si="3"/>
        <v>142</v>
      </c>
    </row>
    <row r="7" spans="1:25" x14ac:dyDescent="0.3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24"/>
      <c r="P7" s="22"/>
      <c r="Q7" s="22"/>
      <c r="R7" s="22"/>
      <c r="S7" s="1" t="s">
        <v>38</v>
      </c>
    </row>
    <row r="8" spans="1:25" x14ac:dyDescent="0.3">
      <c r="A8" s="2" t="s">
        <v>39</v>
      </c>
      <c r="B8" s="11"/>
      <c r="C8" s="11"/>
      <c r="D8" s="11"/>
      <c r="E8" s="11"/>
      <c r="F8" s="11"/>
      <c r="G8" s="11"/>
      <c r="H8" s="11"/>
      <c r="I8" s="11"/>
      <c r="J8" s="11"/>
      <c r="K8" s="18"/>
      <c r="L8" s="11"/>
      <c r="M8" s="11"/>
      <c r="N8" s="11"/>
      <c r="O8" s="24"/>
      <c r="P8" s="22"/>
      <c r="Q8" s="22"/>
      <c r="R8" s="22"/>
    </row>
    <row r="9" spans="1:25" x14ac:dyDescent="0.3">
      <c r="A9" s="2"/>
      <c r="B9" s="12" t="s">
        <v>15</v>
      </c>
      <c r="C9" s="12" t="s">
        <v>16</v>
      </c>
      <c r="D9" s="12" t="s">
        <v>17</v>
      </c>
      <c r="E9" s="12" t="s">
        <v>18</v>
      </c>
      <c r="F9" s="12" t="s">
        <v>19</v>
      </c>
      <c r="G9" s="12" t="s">
        <v>20</v>
      </c>
      <c r="H9" s="12" t="s">
        <v>21</v>
      </c>
      <c r="I9" s="12" t="s">
        <v>22</v>
      </c>
      <c r="J9" s="12" t="s">
        <v>23</v>
      </c>
      <c r="K9" s="19" t="s">
        <v>24</v>
      </c>
      <c r="L9" s="12" t="s">
        <v>25</v>
      </c>
      <c r="M9" s="12" t="s">
        <v>26</v>
      </c>
      <c r="N9" s="12" t="s">
        <v>27</v>
      </c>
      <c r="O9" s="23" t="s">
        <v>28</v>
      </c>
      <c r="P9" s="21" t="s">
        <v>29</v>
      </c>
      <c r="Q9" s="21" t="s">
        <v>30</v>
      </c>
      <c r="R9" s="21" t="s">
        <v>31</v>
      </c>
      <c r="S9" s="20" t="s">
        <v>40</v>
      </c>
    </row>
    <row r="10" spans="1:25" x14ac:dyDescent="0.3">
      <c r="A10" s="2" t="s">
        <v>32</v>
      </c>
      <c r="B10" s="11">
        <f>'Daily tracker'!D2 +'Daily tracker'!D3+'Daily tracker'!D4</f>
        <v>33</v>
      </c>
      <c r="C10" s="11">
        <f>'Daily tracker'!K2+'Daily tracker'!K3+'Daily tracker'!K4</f>
        <v>37</v>
      </c>
      <c r="D10" s="11">
        <f>'Daily tracker'!R2+'Daily tracker'!R3+'Daily tracker'!R4</f>
        <v>41</v>
      </c>
      <c r="E10" s="11">
        <f>'Daily tracker'!Y2+'Daily tracker'!Y3+'Daily tracker'!Y4</f>
        <v>46</v>
      </c>
      <c r="F10" s="11">
        <f>'Daily tracker'!AF2+'Daily tracker'!AF3+'Daily tracker'!AF4</f>
        <v>51</v>
      </c>
      <c r="G10" s="11">
        <f>'Daily tracker'!AM2+'Daily tracker'!AM3+'Daily tracker'!AM4</f>
        <v>54</v>
      </c>
      <c r="H10" s="11">
        <f>'Daily tracker'!AT2+'Daily tracker'!AT3+'Daily tracker'!AT4</f>
        <v>55</v>
      </c>
      <c r="I10" s="11">
        <f>'Daily tracker'!BA2+'Daily tracker'!BA3+'Daily tracker'!BA4</f>
        <v>56</v>
      </c>
      <c r="J10" s="11">
        <f>'Daily tracker'!BH2+'Daily tracker'!BH3+'Daily tracker'!BH4</f>
        <v>56</v>
      </c>
      <c r="K10" s="18">
        <f>'Daily tracker'!BO2+'Daily tracker'!BO3+'Daily tracker'!BO4</f>
        <v>57</v>
      </c>
      <c r="L10" s="12">
        <f>'Daily tracker'!BV2+'Daily tracker'!BV3+'Daily tracker'!BV4</f>
        <v>59</v>
      </c>
      <c r="M10" s="12">
        <f>'Daily tracker'!CC2+'Daily tracker'!CC3+'Daily tracker'!CC4</f>
        <v>59</v>
      </c>
      <c r="N10" s="12">
        <f>'Daily tracker'!CJ2+'Daily tracker'!CJ3+'Daily tracker'!CJ4</f>
        <v>60</v>
      </c>
      <c r="O10" s="12">
        <f>'Daily tracker'!CQ2+'Daily tracker'!CQ3+'Daily tracker'!CQ4</f>
        <v>61</v>
      </c>
      <c r="P10" s="2">
        <f>'Daily tracker'!CX2+'Daily tracker'!CX3+'Daily tracker'!CX4</f>
        <v>61</v>
      </c>
      <c r="Q10" s="2">
        <f>'Daily tracker'!DE2+'Daily tracker'!DE3+'Daily tracker'!DE4</f>
        <v>61</v>
      </c>
      <c r="R10" s="2">
        <f>'Daily tracker'!DL2+'Daily tracker'!DL3+'Daily tracker'!DL4</f>
        <v>61</v>
      </c>
      <c r="S10" s="1"/>
      <c r="U10" s="1"/>
      <c r="V10" s="1"/>
      <c r="W10" s="1"/>
      <c r="X10" s="10"/>
      <c r="Y10" s="1"/>
    </row>
    <row r="11" spans="1:25" x14ac:dyDescent="0.3">
      <c r="A11" s="2" t="s">
        <v>34</v>
      </c>
      <c r="B11" s="11">
        <f>'Daily tracker'!D11+'Daily tracker'!D12+'Daily tracker'!D13</f>
        <v>15</v>
      </c>
      <c r="C11" s="11">
        <f>'Daily tracker'!K11+'Daily tracker'!K12+'Daily tracker'!K13</f>
        <v>19</v>
      </c>
      <c r="D11" s="11">
        <f>'Daily tracker'!R11+'Daily tracker'!R12+'Daily tracker'!R13</f>
        <v>30</v>
      </c>
      <c r="E11" s="11">
        <f>'Daily tracker'!Y11+'Daily tracker'!Y12+'Daily tracker'!Y13</f>
        <v>35</v>
      </c>
      <c r="F11" s="11">
        <f>'Daily tracker'!AF11+'Daily tracker'!AF12+'Daily tracker'!AF13</f>
        <v>39</v>
      </c>
      <c r="G11" s="11">
        <f>'Daily tracker'!AM11+'Daily tracker'!AM12+'Daily tracker'!AM13</f>
        <v>42</v>
      </c>
      <c r="H11" s="11">
        <f>'Daily tracker'!AT11+'Daily tracker'!AT12+'Daily tracker'!AT13</f>
        <v>43</v>
      </c>
      <c r="I11" s="11">
        <f>'Daily tracker'!BA11+'Daily tracker'!BA12+'Daily tracker'!BA13</f>
        <v>44</v>
      </c>
      <c r="J11" s="11">
        <f>'Daily tracker'!BH11+'Daily tracker'!BH12+'Daily tracker'!BH13</f>
        <v>47</v>
      </c>
      <c r="K11" s="18">
        <f>'Daily tracker'!BO11+'Daily tracker'!BO12+'Daily tracker'!BO13</f>
        <v>49</v>
      </c>
      <c r="L11" s="11">
        <f>'Daily tracker'!BV11+'Daily tracker'!BV12+'Daily tracker'!BV13</f>
        <v>50</v>
      </c>
      <c r="M11" s="11">
        <f>'Daily tracker'!CC11+'Daily tracker'!CC12+'Daily tracker'!CC13</f>
        <v>50</v>
      </c>
      <c r="N11" s="11">
        <f>'Daily tracker'!CJ11+'Daily tracker'!CJ12+'Daily tracker'!CJ13</f>
        <v>50</v>
      </c>
      <c r="O11" s="11">
        <f>'Daily tracker'!CQ11+'Daily tracker'!CQ12+'Daily tracker'!CQ13</f>
        <v>51</v>
      </c>
      <c r="P11" s="3">
        <f>'Daily tracker'!CX11+'Daily tracker'!CX12+'Daily tracker'!CX13</f>
        <v>51</v>
      </c>
      <c r="Q11" s="3">
        <f>'Daily tracker'!DE11+'Daily tracker'!DE12+'Daily tracker'!DE13</f>
        <v>51</v>
      </c>
      <c r="R11" s="3">
        <f>'Daily tracker'!DL11+'Daily tracker'!DL12+'Daily tracker'!DL13</f>
        <v>51</v>
      </c>
    </row>
    <row r="12" spans="1:25" x14ac:dyDescent="0.3">
      <c r="A12" s="2" t="s">
        <v>35</v>
      </c>
      <c r="B12" s="11">
        <f>B10</f>
        <v>33</v>
      </c>
      <c r="C12" s="11">
        <f t="shared" ref="C12:O12" si="4">C10</f>
        <v>37</v>
      </c>
      <c r="D12" s="11">
        <f t="shared" si="4"/>
        <v>41</v>
      </c>
      <c r="E12" s="11">
        <f t="shared" si="4"/>
        <v>46</v>
      </c>
      <c r="F12" s="11">
        <f t="shared" si="4"/>
        <v>51</v>
      </c>
      <c r="G12" s="11">
        <f t="shared" si="4"/>
        <v>54</v>
      </c>
      <c r="H12" s="11">
        <f t="shared" si="4"/>
        <v>55</v>
      </c>
      <c r="I12" s="11">
        <f t="shared" si="4"/>
        <v>56</v>
      </c>
      <c r="J12" s="11">
        <f t="shared" si="4"/>
        <v>56</v>
      </c>
      <c r="K12" s="11">
        <f t="shared" si="4"/>
        <v>57</v>
      </c>
      <c r="L12" s="11">
        <f t="shared" si="4"/>
        <v>59</v>
      </c>
      <c r="M12" s="11">
        <f t="shared" si="4"/>
        <v>59</v>
      </c>
      <c r="N12" s="11">
        <f t="shared" si="4"/>
        <v>60</v>
      </c>
      <c r="O12" s="11">
        <f t="shared" si="4"/>
        <v>61</v>
      </c>
      <c r="P12" s="14">
        <f t="shared" ref="P12:R12" si="5">O12+0</f>
        <v>61</v>
      </c>
      <c r="Q12" s="14">
        <f t="shared" si="5"/>
        <v>61</v>
      </c>
      <c r="R12" s="14">
        <f t="shared" si="5"/>
        <v>61</v>
      </c>
      <c r="S12" t="s">
        <v>41</v>
      </c>
    </row>
    <row r="13" spans="1:25" x14ac:dyDescent="0.3">
      <c r="A13" s="2" t="s">
        <v>37</v>
      </c>
      <c r="B13" s="11">
        <f>B11</f>
        <v>15</v>
      </c>
      <c r="C13" s="11">
        <f t="shared" ref="C13:O13" si="6">C11</f>
        <v>19</v>
      </c>
      <c r="D13" s="11">
        <f t="shared" si="6"/>
        <v>30</v>
      </c>
      <c r="E13" s="11">
        <f t="shared" si="6"/>
        <v>35</v>
      </c>
      <c r="F13" s="11">
        <f t="shared" si="6"/>
        <v>39</v>
      </c>
      <c r="G13" s="11">
        <f t="shared" si="6"/>
        <v>42</v>
      </c>
      <c r="H13" s="11">
        <f t="shared" si="6"/>
        <v>43</v>
      </c>
      <c r="I13" s="11">
        <f t="shared" si="6"/>
        <v>44</v>
      </c>
      <c r="J13" s="11">
        <f t="shared" si="6"/>
        <v>47</v>
      </c>
      <c r="K13" s="11">
        <f t="shared" si="6"/>
        <v>49</v>
      </c>
      <c r="L13" s="11">
        <f t="shared" si="6"/>
        <v>50</v>
      </c>
      <c r="M13" s="11">
        <f t="shared" si="6"/>
        <v>50</v>
      </c>
      <c r="N13" s="11">
        <f t="shared" si="6"/>
        <v>50</v>
      </c>
      <c r="O13" s="11">
        <f t="shared" si="6"/>
        <v>51</v>
      </c>
      <c r="P13" s="14">
        <f t="shared" ref="P13:R13" si="7">O13+2</f>
        <v>53</v>
      </c>
      <c r="Q13" s="14">
        <f t="shared" si="7"/>
        <v>55</v>
      </c>
      <c r="R13" s="14">
        <f t="shared" si="7"/>
        <v>57</v>
      </c>
      <c r="S13" t="s">
        <v>42</v>
      </c>
    </row>
    <row r="14" spans="1:25" x14ac:dyDescent="0.3">
      <c r="A14" s="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1"/>
      <c r="M14" s="11"/>
      <c r="N14" s="11"/>
      <c r="O14" s="24"/>
      <c r="P14" s="22"/>
      <c r="Q14" s="22"/>
      <c r="R14" s="22"/>
    </row>
    <row r="15" spans="1:25" x14ac:dyDescent="0.3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1"/>
      <c r="M15" s="11"/>
      <c r="N15" s="11"/>
      <c r="O15" s="24"/>
      <c r="P15" s="22"/>
      <c r="Q15" s="22"/>
      <c r="R15" s="22"/>
    </row>
    <row r="16" spans="1:25" x14ac:dyDescent="0.3">
      <c r="A16" s="2" t="s">
        <v>43</v>
      </c>
      <c r="B16" s="12" t="s">
        <v>15</v>
      </c>
      <c r="C16" s="12" t="s">
        <v>16</v>
      </c>
      <c r="D16" s="12" t="s">
        <v>17</v>
      </c>
      <c r="E16" s="12" t="s">
        <v>18</v>
      </c>
      <c r="F16" s="12" t="s">
        <v>19</v>
      </c>
      <c r="G16" s="12" t="s">
        <v>20</v>
      </c>
      <c r="H16" s="12" t="s">
        <v>21</v>
      </c>
      <c r="I16" s="12" t="s">
        <v>22</v>
      </c>
      <c r="J16" s="12" t="s">
        <v>23</v>
      </c>
      <c r="K16" s="19" t="s">
        <v>24</v>
      </c>
      <c r="L16" s="12" t="s">
        <v>25</v>
      </c>
      <c r="M16" s="12" t="s">
        <v>26</v>
      </c>
      <c r="N16" s="12" t="s">
        <v>27</v>
      </c>
      <c r="O16" s="23" t="s">
        <v>28</v>
      </c>
      <c r="P16" s="21" t="s">
        <v>29</v>
      </c>
      <c r="Q16" s="21" t="s">
        <v>30</v>
      </c>
      <c r="R16" s="21" t="s">
        <v>31</v>
      </c>
      <c r="S16" t="s">
        <v>44</v>
      </c>
    </row>
    <row r="17" spans="1:25" x14ac:dyDescent="0.3">
      <c r="A17" s="2" t="s">
        <v>5</v>
      </c>
      <c r="B17" s="11">
        <f>'Daily tracker'!D2</f>
        <v>0</v>
      </c>
      <c r="C17" s="11">
        <f>'Daily tracker'!K2</f>
        <v>0</v>
      </c>
      <c r="D17" s="11">
        <f>'Daily tracker'!R2</f>
        <v>0</v>
      </c>
      <c r="E17" s="11">
        <f>'Daily tracker'!Y2</f>
        <v>0</v>
      </c>
      <c r="F17" s="11">
        <f>'Daily tracker'!AF2</f>
        <v>0</v>
      </c>
      <c r="G17" s="11">
        <f>'Daily tracker'!AM2</f>
        <v>0</v>
      </c>
      <c r="H17" s="11">
        <f>'Daily tracker'!AT2</f>
        <v>0</v>
      </c>
      <c r="I17" s="11">
        <f>'Daily tracker'!BA2</f>
        <v>0</v>
      </c>
      <c r="J17" s="11">
        <f>'Daily tracker'!BH2</f>
        <v>0</v>
      </c>
      <c r="K17" s="18">
        <f>'Daily tracker'!BO2</f>
        <v>0</v>
      </c>
      <c r="L17" s="11">
        <f>'Daily tracker'!BV2</f>
        <v>0</v>
      </c>
      <c r="M17" s="11">
        <f>'Daily tracker'!CC2</f>
        <v>0</v>
      </c>
      <c r="N17" s="11">
        <f>'Daily tracker'!CJ2</f>
        <v>0</v>
      </c>
      <c r="O17" s="11">
        <f>'Daily tracker'!CQ2</f>
        <v>0</v>
      </c>
      <c r="P17" s="14">
        <f>'Daily tracker'!CX2</f>
        <v>0</v>
      </c>
      <c r="Q17" s="14">
        <f>'Daily tracker'!DE2</f>
        <v>0</v>
      </c>
      <c r="R17" s="14">
        <f>'Daily tracker'!DL2</f>
        <v>0</v>
      </c>
      <c r="S17" t="s">
        <v>45</v>
      </c>
    </row>
    <row r="18" spans="1:25" x14ac:dyDescent="0.3">
      <c r="A18" s="2" t="s">
        <v>6</v>
      </c>
      <c r="B18" s="11">
        <f>'Daily tracker'!D3</f>
        <v>5</v>
      </c>
      <c r="C18" s="11">
        <f>'Daily tracker'!K3</f>
        <v>5</v>
      </c>
      <c r="D18" s="11">
        <f>'Daily tracker'!R3</f>
        <v>6</v>
      </c>
      <c r="E18" s="11">
        <f>'Daily tracker'!Y3</f>
        <v>8</v>
      </c>
      <c r="F18" s="11">
        <f>'Daily tracker'!AF3</f>
        <v>8</v>
      </c>
      <c r="G18" s="11">
        <f>'Daily tracker'!AM3</f>
        <v>9</v>
      </c>
      <c r="H18" s="11">
        <f>'Daily tracker'!AT3</f>
        <v>9</v>
      </c>
      <c r="I18" s="11">
        <f>'Daily tracker'!BA3</f>
        <v>9</v>
      </c>
      <c r="J18" s="11">
        <f>'Daily tracker'!BH3</f>
        <v>9</v>
      </c>
      <c r="K18" s="18">
        <f>'Daily tracker'!BO3</f>
        <v>9</v>
      </c>
      <c r="L18" s="11">
        <f>'Daily tracker'!BV3</f>
        <v>9</v>
      </c>
      <c r="M18" s="11">
        <f>'Daily tracker'!CC3</f>
        <v>9</v>
      </c>
      <c r="N18" s="11">
        <f>'Daily tracker'!CJ3</f>
        <v>9</v>
      </c>
      <c r="O18" s="11">
        <f>'Daily tracker'!CQ3</f>
        <v>9</v>
      </c>
      <c r="P18" s="14">
        <f>'Daily tracker'!CX3</f>
        <v>9</v>
      </c>
      <c r="Q18" s="14">
        <f>'Daily tracker'!DE3</f>
        <v>9</v>
      </c>
      <c r="R18" s="14">
        <f>'Daily tracker'!DL3</f>
        <v>9</v>
      </c>
      <c r="Y18" s="1"/>
    </row>
    <row r="19" spans="1:25" x14ac:dyDescent="0.3">
      <c r="A19" s="2" t="s">
        <v>7</v>
      </c>
      <c r="B19" s="11">
        <f>'Daily tracker'!D4</f>
        <v>28</v>
      </c>
      <c r="C19" s="11">
        <f>'Daily tracker'!K4</f>
        <v>32</v>
      </c>
      <c r="D19" s="11">
        <f>'Daily tracker'!R4</f>
        <v>35</v>
      </c>
      <c r="E19" s="11">
        <f>'Daily tracker'!Y4</f>
        <v>38</v>
      </c>
      <c r="F19" s="11">
        <f>'Daily tracker'!AF4</f>
        <v>43</v>
      </c>
      <c r="G19" s="11">
        <f>'Daily tracker'!AM4</f>
        <v>45</v>
      </c>
      <c r="H19" s="11">
        <f>'Daily tracker'!AT4</f>
        <v>46</v>
      </c>
      <c r="I19" s="11">
        <f>'Daily tracker'!BA4</f>
        <v>47</v>
      </c>
      <c r="J19" s="11">
        <f>'Daily tracker'!BH4</f>
        <v>47</v>
      </c>
      <c r="K19" s="18">
        <f>'Daily tracker'!BO4</f>
        <v>48</v>
      </c>
      <c r="L19" s="11">
        <f>'Daily tracker'!BV4</f>
        <v>50</v>
      </c>
      <c r="M19" s="11">
        <f>'Daily tracker'!CC4</f>
        <v>50</v>
      </c>
      <c r="N19" s="11">
        <f>'Daily tracker'!CJ4</f>
        <v>51</v>
      </c>
      <c r="O19" s="11">
        <f>'Daily tracker'!CQ4</f>
        <v>52</v>
      </c>
      <c r="P19" s="14">
        <f>'Daily tracker'!CX4</f>
        <v>52</v>
      </c>
      <c r="Q19" s="14">
        <f>'Daily tracker'!DE4</f>
        <v>52</v>
      </c>
      <c r="R19" s="14">
        <f>'Daily tracker'!DL4</f>
        <v>52</v>
      </c>
      <c r="Y19" s="1"/>
    </row>
    <row r="20" spans="1:25" x14ac:dyDescent="0.3">
      <c r="A20" s="2" t="s">
        <v>8</v>
      </c>
      <c r="B20" s="11">
        <f>'Daily tracker'!D5</f>
        <v>15</v>
      </c>
      <c r="C20" s="11">
        <f>'Daily tracker'!K5</f>
        <v>21</v>
      </c>
      <c r="D20" s="11">
        <f>'Daily tracker'!R5</f>
        <v>24</v>
      </c>
      <c r="E20" s="11">
        <f>'Daily tracker'!Y5</f>
        <v>29</v>
      </c>
      <c r="F20" s="11">
        <f>'Daily tracker'!AF5</f>
        <v>37</v>
      </c>
      <c r="G20" s="11">
        <f>'Daily tracker'!AM5</f>
        <v>39</v>
      </c>
      <c r="H20" s="11">
        <f>'Daily tracker'!AT5</f>
        <v>39</v>
      </c>
      <c r="I20" s="11">
        <f>'Daily tracker'!BA5</f>
        <v>41</v>
      </c>
      <c r="J20" s="11">
        <f>'Daily tracker'!BH5</f>
        <v>44</v>
      </c>
      <c r="K20" s="18">
        <f>'Daily tracker'!BO5</f>
        <v>44</v>
      </c>
      <c r="L20" s="11">
        <f>'Daily tracker'!BV5</f>
        <v>44</v>
      </c>
      <c r="M20" s="11">
        <f>'Daily tracker'!CC5</f>
        <v>44</v>
      </c>
      <c r="N20" s="11">
        <f>'Daily tracker'!CJ5</f>
        <v>44</v>
      </c>
      <c r="O20" s="11">
        <f>'Daily tracker'!CQ5</f>
        <v>44</v>
      </c>
      <c r="P20" s="14">
        <f>'Daily tracker'!CX5</f>
        <v>44</v>
      </c>
      <c r="Q20" s="14">
        <f>'Daily tracker'!DE5</f>
        <v>44</v>
      </c>
      <c r="R20" s="14">
        <f>'Daily tracker'!DL5</f>
        <v>44</v>
      </c>
      <c r="Y20" s="1"/>
    </row>
    <row r="21" spans="1:25" x14ac:dyDescent="0.3">
      <c r="A21" s="2" t="s">
        <v>9</v>
      </c>
      <c r="B21" s="11">
        <f>'Daily tracker'!D6</f>
        <v>20</v>
      </c>
      <c r="C21" s="11">
        <f>'Daily tracker'!K6</f>
        <v>20</v>
      </c>
      <c r="D21" s="11">
        <f>'Daily tracker'!R6</f>
        <v>20</v>
      </c>
      <c r="E21" s="11">
        <f>'Daily tracker'!Y6</f>
        <v>20</v>
      </c>
      <c r="F21" s="11">
        <f>'Daily tracker'!AF6</f>
        <v>20</v>
      </c>
      <c r="G21" s="11">
        <f>'Daily tracker'!AM6</f>
        <v>20</v>
      </c>
      <c r="H21" s="11">
        <f>'Daily tracker'!AT6</f>
        <v>20</v>
      </c>
      <c r="I21" s="11">
        <f>'Daily tracker'!BA6</f>
        <v>20</v>
      </c>
      <c r="J21" s="11">
        <f>'Daily tracker'!BH6</f>
        <v>20</v>
      </c>
      <c r="K21" s="18">
        <f>'Daily tracker'!BO6</f>
        <v>20</v>
      </c>
      <c r="L21" s="11">
        <f>'Daily tracker'!BV6</f>
        <v>20</v>
      </c>
      <c r="M21" s="11">
        <f>'Daily tracker'!CC6</f>
        <v>20</v>
      </c>
      <c r="N21" s="11">
        <f>'Daily tracker'!CJ6</f>
        <v>20</v>
      </c>
      <c r="O21" s="11">
        <f>'Daily tracker'!CQ6</f>
        <v>20</v>
      </c>
      <c r="P21" s="14">
        <f>'Daily tracker'!CX6</f>
        <v>20</v>
      </c>
      <c r="Q21" s="14">
        <f>'Daily tracker'!DE6</f>
        <v>20</v>
      </c>
      <c r="R21" s="14">
        <f>'Daily tracker'!DL6</f>
        <v>20</v>
      </c>
      <c r="Y21" s="1"/>
    </row>
    <row r="22" spans="1:25" x14ac:dyDescent="0.3">
      <c r="A22" s="2" t="s">
        <v>10</v>
      </c>
      <c r="B22" s="11">
        <f>'Daily tracker'!D7</f>
        <v>20</v>
      </c>
      <c r="C22" s="11">
        <f>'Daily tracker'!K7</f>
        <v>20</v>
      </c>
      <c r="D22" s="11">
        <f>'Daily tracker'!R7</f>
        <v>20</v>
      </c>
      <c r="E22" s="11">
        <f>'Daily tracker'!Y7</f>
        <v>20</v>
      </c>
      <c r="F22" s="11">
        <f>'Daily tracker'!AF7</f>
        <v>20</v>
      </c>
      <c r="G22" s="11">
        <f>'Daily tracker'!AM7</f>
        <v>20</v>
      </c>
      <c r="H22" s="11">
        <f>'Daily tracker'!AT7</f>
        <v>20</v>
      </c>
      <c r="I22" s="11">
        <f>'Daily tracker'!BA7</f>
        <v>20</v>
      </c>
      <c r="J22" s="11">
        <f>'Daily tracker'!BH7</f>
        <v>20</v>
      </c>
      <c r="K22" s="18">
        <f>'Daily tracker'!BO7</f>
        <v>20</v>
      </c>
      <c r="L22" s="11">
        <f>'Daily tracker'!BV7</f>
        <v>20</v>
      </c>
      <c r="M22" s="11">
        <f>'Daily tracker'!CC7</f>
        <v>20</v>
      </c>
      <c r="N22" s="11">
        <f>'Daily tracker'!CJ7</f>
        <v>20</v>
      </c>
      <c r="O22" s="11">
        <f>'Daily tracker'!CQ7</f>
        <v>20</v>
      </c>
      <c r="P22" s="14">
        <f>'Daily tracker'!CX7</f>
        <v>20</v>
      </c>
      <c r="Q22" s="14">
        <f>'Daily tracker'!DE7</f>
        <v>20</v>
      </c>
      <c r="R22" s="14">
        <f>'Daily tracker'!DL7</f>
        <v>20</v>
      </c>
      <c r="Y22" s="1"/>
    </row>
    <row r="23" spans="1:25" x14ac:dyDescent="0.3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1"/>
      <c r="N23" s="11"/>
      <c r="O23" s="24"/>
      <c r="P23" s="22"/>
      <c r="Q23" s="22"/>
      <c r="R23" s="22"/>
    </row>
    <row r="24" spans="1:25" x14ac:dyDescent="0.3">
      <c r="A24" s="2" t="s">
        <v>46</v>
      </c>
      <c r="B24" s="12" t="s">
        <v>15</v>
      </c>
      <c r="C24" s="12" t="s">
        <v>16</v>
      </c>
      <c r="D24" s="12" t="s">
        <v>17</v>
      </c>
      <c r="E24" s="12" t="s">
        <v>18</v>
      </c>
      <c r="F24" s="12" t="s">
        <v>19</v>
      </c>
      <c r="G24" s="12" t="s">
        <v>20</v>
      </c>
      <c r="H24" s="12" t="s">
        <v>21</v>
      </c>
      <c r="I24" s="12" t="s">
        <v>22</v>
      </c>
      <c r="J24" s="12" t="s">
        <v>23</v>
      </c>
      <c r="K24" s="19" t="s">
        <v>24</v>
      </c>
      <c r="L24" s="12" t="s">
        <v>25</v>
      </c>
      <c r="M24" s="12" t="s">
        <v>26</v>
      </c>
      <c r="N24" s="12" t="s">
        <v>27</v>
      </c>
      <c r="O24" s="23" t="s">
        <v>28</v>
      </c>
      <c r="P24" s="21" t="s">
        <v>29</v>
      </c>
      <c r="Q24" s="21" t="s">
        <v>30</v>
      </c>
      <c r="R24" s="21" t="s">
        <v>31</v>
      </c>
      <c r="S24" t="s">
        <v>44</v>
      </c>
    </row>
    <row r="25" spans="1:25" x14ac:dyDescent="0.3">
      <c r="A25" s="2" t="s">
        <v>5</v>
      </c>
      <c r="B25" s="11">
        <f>'Daily tracker'!D11</f>
        <v>0</v>
      </c>
      <c r="C25" s="11">
        <f>'Daily tracker'!K11</f>
        <v>0</v>
      </c>
      <c r="D25" s="11">
        <f>'Daily tracker'!R11</f>
        <v>0</v>
      </c>
      <c r="E25" s="11">
        <f>'Daily tracker'!Y11</f>
        <v>0</v>
      </c>
      <c r="F25" s="11">
        <f>'Daily tracker'!AF11</f>
        <v>0</v>
      </c>
      <c r="G25" s="11">
        <f>'Daily tracker'!AM11</f>
        <v>0</v>
      </c>
      <c r="H25" s="11">
        <f>'Daily tracker'!AT11</f>
        <v>0</v>
      </c>
      <c r="I25" s="11">
        <f>'Daily tracker'!BA11</f>
        <v>0</v>
      </c>
      <c r="J25" s="11">
        <f>'Daily tracker'!BH11</f>
        <v>0</v>
      </c>
      <c r="K25" s="18">
        <f>'Daily tracker'!BO11</f>
        <v>0</v>
      </c>
      <c r="L25" s="11">
        <f>'Daily tracker'!BV11</f>
        <v>0</v>
      </c>
      <c r="M25" s="11">
        <f>'Daily tracker'!CC11</f>
        <v>0</v>
      </c>
      <c r="N25" s="11">
        <f>'Daily tracker'!CJ11</f>
        <v>0</v>
      </c>
      <c r="O25" s="11">
        <f>'Daily tracker'!CQ11</f>
        <v>0</v>
      </c>
      <c r="P25" s="14">
        <f>'Daily tracker'!CX11</f>
        <v>0</v>
      </c>
      <c r="Q25" s="14">
        <f>'Daily tracker'!DE11</f>
        <v>0</v>
      </c>
      <c r="R25" s="14">
        <f>'Daily tracker'!DL11</f>
        <v>0</v>
      </c>
      <c r="S25" t="s">
        <v>45</v>
      </c>
    </row>
    <row r="26" spans="1:25" x14ac:dyDescent="0.3">
      <c r="A26" s="2" t="s">
        <v>6</v>
      </c>
      <c r="B26" s="11">
        <f>'Daily tracker'!D12</f>
        <v>4</v>
      </c>
      <c r="C26" s="11">
        <f>'Daily tracker'!K12</f>
        <v>4</v>
      </c>
      <c r="D26" s="11">
        <f>'Daily tracker'!R12</f>
        <v>5</v>
      </c>
      <c r="E26" s="11">
        <f>'Daily tracker'!Y12</f>
        <v>7</v>
      </c>
      <c r="F26" s="11">
        <f>'Daily tracker'!AF12</f>
        <v>7</v>
      </c>
      <c r="G26" s="11">
        <f>'Daily tracker'!AM12</f>
        <v>7</v>
      </c>
      <c r="H26" s="11">
        <f>'Daily tracker'!AT12</f>
        <v>7</v>
      </c>
      <c r="I26" s="11">
        <f>'Daily tracker'!BA12</f>
        <v>7</v>
      </c>
      <c r="J26" s="11">
        <f>'Daily tracker'!BH12</f>
        <v>7</v>
      </c>
      <c r="K26" s="18">
        <f>'Daily tracker'!BO12</f>
        <v>7</v>
      </c>
      <c r="L26" s="11">
        <f>'Daily tracker'!BV12</f>
        <v>7</v>
      </c>
      <c r="M26" s="11">
        <f>'Daily tracker'!CC12</f>
        <v>7</v>
      </c>
      <c r="N26" s="11">
        <f>'Daily tracker'!CJ12</f>
        <v>7</v>
      </c>
      <c r="O26" s="11">
        <f>'Daily tracker'!CQ12</f>
        <v>7</v>
      </c>
      <c r="P26" s="14">
        <f>'Daily tracker'!CX12</f>
        <v>7</v>
      </c>
      <c r="Q26" s="14">
        <f>'Daily tracker'!DE12</f>
        <v>7</v>
      </c>
      <c r="R26" s="14">
        <f>'Daily tracker'!DL12</f>
        <v>7</v>
      </c>
      <c r="Y26" s="1"/>
    </row>
    <row r="27" spans="1:25" x14ac:dyDescent="0.3">
      <c r="A27" s="2" t="s">
        <v>7</v>
      </c>
      <c r="B27" s="11">
        <f>'Daily tracker'!D13</f>
        <v>11</v>
      </c>
      <c r="C27" s="11">
        <f>'Daily tracker'!K13</f>
        <v>15</v>
      </c>
      <c r="D27" s="11">
        <f>'Daily tracker'!R13</f>
        <v>25</v>
      </c>
      <c r="E27" s="11">
        <f>'Daily tracker'!Y13</f>
        <v>28</v>
      </c>
      <c r="F27" s="11">
        <f>'Daily tracker'!AF13</f>
        <v>32</v>
      </c>
      <c r="G27" s="11">
        <f>'Daily tracker'!AM13</f>
        <v>35</v>
      </c>
      <c r="H27" s="11">
        <f>'Daily tracker'!AT13</f>
        <v>36</v>
      </c>
      <c r="I27" s="11">
        <f>'Daily tracker'!BA13</f>
        <v>37</v>
      </c>
      <c r="J27" s="11">
        <f>'Daily tracker'!BH13</f>
        <v>40</v>
      </c>
      <c r="K27" s="18">
        <f>'Daily tracker'!BO13</f>
        <v>42</v>
      </c>
      <c r="L27" s="11">
        <f>'Daily tracker'!BV13</f>
        <v>43</v>
      </c>
      <c r="M27" s="11">
        <f>'Daily tracker'!CC13</f>
        <v>43</v>
      </c>
      <c r="N27" s="11">
        <f>'Daily tracker'!CJ13</f>
        <v>43</v>
      </c>
      <c r="O27" s="11">
        <f>'Daily tracker'!CQ13</f>
        <v>44</v>
      </c>
      <c r="P27" s="14">
        <f>'Daily tracker'!CX13</f>
        <v>44</v>
      </c>
      <c r="Q27" s="14">
        <f>'Daily tracker'!DE13</f>
        <v>44</v>
      </c>
      <c r="R27" s="14">
        <f>'Daily tracker'!DL13</f>
        <v>44</v>
      </c>
      <c r="Y27" s="1"/>
    </row>
    <row r="28" spans="1:25" x14ac:dyDescent="0.3">
      <c r="A28" s="2" t="s">
        <v>8</v>
      </c>
      <c r="B28" s="11">
        <f>'Daily tracker'!D14</f>
        <v>11</v>
      </c>
      <c r="C28" s="11">
        <f>'Daily tracker'!K14</f>
        <v>12</v>
      </c>
      <c r="D28" s="11">
        <f>'Daily tracker'!R14</f>
        <v>12</v>
      </c>
      <c r="E28" s="11">
        <f>'Daily tracker'!Y14</f>
        <v>16</v>
      </c>
      <c r="F28" s="11">
        <f>'Daily tracker'!AF14</f>
        <v>21</v>
      </c>
      <c r="G28" s="11">
        <f>'Daily tracker'!AM14</f>
        <v>24</v>
      </c>
      <c r="H28" s="11">
        <f>'Daily tracker'!AT14</f>
        <v>28</v>
      </c>
      <c r="I28" s="11">
        <f>'Daily tracker'!BA14</f>
        <v>30</v>
      </c>
      <c r="J28" s="11">
        <f>'Daily tracker'!BH14</f>
        <v>32</v>
      </c>
      <c r="K28" s="18">
        <f>'Daily tracker'!BO14</f>
        <v>34</v>
      </c>
      <c r="L28" s="11">
        <f>'Daily tracker'!BV14</f>
        <v>36</v>
      </c>
      <c r="M28" s="11">
        <f>'Daily tracker'!CC14</f>
        <v>37</v>
      </c>
      <c r="N28" s="11">
        <f>'Daily tracker'!CJ14</f>
        <v>39</v>
      </c>
      <c r="O28" s="11">
        <f>'Daily tracker'!CQ14</f>
        <v>41</v>
      </c>
      <c r="P28" s="14">
        <f>'Daily tracker'!CX14</f>
        <v>41</v>
      </c>
      <c r="Q28" s="14">
        <f>'Daily tracker'!DE14</f>
        <v>41</v>
      </c>
      <c r="R28" s="14">
        <f>'Daily tracker'!DL14</f>
        <v>41</v>
      </c>
      <c r="Y28" s="1"/>
    </row>
    <row r="29" spans="1:25" x14ac:dyDescent="0.3">
      <c r="A29" s="2" t="s">
        <v>9</v>
      </c>
      <c r="B29" s="11">
        <f>'Daily tracker'!D15</f>
        <v>19</v>
      </c>
      <c r="C29" s="11">
        <f>'Daily tracker'!K15</f>
        <v>19</v>
      </c>
      <c r="D29" s="11">
        <f>'Daily tracker'!R15</f>
        <v>20</v>
      </c>
      <c r="E29" s="11">
        <f>'Daily tracker'!Y15</f>
        <v>20</v>
      </c>
      <c r="F29" s="11">
        <f>'Daily tracker'!AF15</f>
        <v>20</v>
      </c>
      <c r="G29" s="11">
        <f>'Daily tracker'!AM15</f>
        <v>20</v>
      </c>
      <c r="H29" s="11">
        <f>'Daily tracker'!AT15</f>
        <v>20</v>
      </c>
      <c r="I29" s="11">
        <f>'Daily tracker'!BA15</f>
        <v>20</v>
      </c>
      <c r="J29" s="11">
        <f>'Daily tracker'!BH15</f>
        <v>20</v>
      </c>
      <c r="K29" s="18">
        <f>'Daily tracker'!BO15</f>
        <v>20</v>
      </c>
      <c r="L29" s="11">
        <f>'Daily tracker'!BV15</f>
        <v>20</v>
      </c>
      <c r="M29" s="11">
        <f>'Daily tracker'!CC15</f>
        <v>20</v>
      </c>
      <c r="N29" s="11">
        <f>'Daily tracker'!CJ15</f>
        <v>20</v>
      </c>
      <c r="O29" s="11">
        <f>'Daily tracker'!CQ15</f>
        <v>20</v>
      </c>
      <c r="P29" s="14">
        <f>'Daily tracker'!CX15</f>
        <v>20</v>
      </c>
      <c r="Q29" s="14">
        <f>'Daily tracker'!DE15</f>
        <v>20</v>
      </c>
      <c r="R29" s="14">
        <f>'Daily tracker'!DL15</f>
        <v>20</v>
      </c>
      <c r="Y29" s="1"/>
    </row>
    <row r="30" spans="1:25" x14ac:dyDescent="0.3">
      <c r="A30" s="2" t="s">
        <v>10</v>
      </c>
      <c r="B30" s="11">
        <f>'Daily tracker'!D16</f>
        <v>17</v>
      </c>
      <c r="C30" s="11">
        <f>'Daily tracker'!K16</f>
        <v>17</v>
      </c>
      <c r="D30" s="11">
        <f>'Daily tracker'!R16</f>
        <v>17</v>
      </c>
      <c r="E30" s="11">
        <f>'Daily tracker'!Y16</f>
        <v>17</v>
      </c>
      <c r="F30" s="11">
        <f>'Daily tracker'!AF16</f>
        <v>17</v>
      </c>
      <c r="G30" s="11">
        <f>'Daily tracker'!AM16</f>
        <v>17</v>
      </c>
      <c r="H30" s="11">
        <f>'Daily tracker'!AT16</f>
        <v>17</v>
      </c>
      <c r="I30" s="11">
        <f>'Daily tracker'!BA16</f>
        <v>17</v>
      </c>
      <c r="J30" s="11">
        <f>'Daily tracker'!BH16</f>
        <v>17</v>
      </c>
      <c r="K30" s="18">
        <f>'Daily tracker'!BO16</f>
        <v>17</v>
      </c>
      <c r="L30" s="11">
        <f>'Daily tracker'!BV16</f>
        <v>17</v>
      </c>
      <c r="M30" s="11">
        <f>'Daily tracker'!CC16</f>
        <v>17</v>
      </c>
      <c r="N30" s="11">
        <f>'Daily tracker'!CJ16</f>
        <v>17</v>
      </c>
      <c r="O30" s="11">
        <f>'Daily tracker'!CQ16</f>
        <v>18</v>
      </c>
      <c r="P30" s="14">
        <f>'Daily tracker'!CX16</f>
        <v>18</v>
      </c>
      <c r="Q30" s="14">
        <f>'Daily tracker'!DE16</f>
        <v>18</v>
      </c>
      <c r="R30" s="14">
        <f>'Daily tracker'!DL16</f>
        <v>18</v>
      </c>
      <c r="Y30" s="1"/>
    </row>
    <row r="31" spans="1:25" x14ac:dyDescent="0.3">
      <c r="A31" s="2"/>
      <c r="B31" s="11"/>
      <c r="C31" s="11"/>
      <c r="D31" s="11"/>
      <c r="E31" s="11"/>
      <c r="F31" s="11"/>
      <c r="G31" s="11"/>
      <c r="H31" s="11"/>
      <c r="I31" s="11"/>
      <c r="J31" s="11"/>
      <c r="K31" s="18"/>
      <c r="L31" s="11"/>
      <c r="M31" s="11"/>
      <c r="N31" s="11"/>
      <c r="O31" s="24"/>
      <c r="P31" s="22"/>
      <c r="Q31" s="22"/>
      <c r="R31" s="22"/>
      <c r="Y31" s="1"/>
    </row>
    <row r="32" spans="1:25" x14ac:dyDescent="0.3">
      <c r="A32" s="2" t="s">
        <v>47</v>
      </c>
      <c r="B32" s="12" t="s">
        <v>15</v>
      </c>
      <c r="C32" s="12" t="s">
        <v>16</v>
      </c>
      <c r="D32" s="12" t="s">
        <v>17</v>
      </c>
      <c r="E32" s="12" t="s">
        <v>18</v>
      </c>
      <c r="F32" s="12" t="s">
        <v>19</v>
      </c>
      <c r="G32" s="12" t="s">
        <v>20</v>
      </c>
      <c r="H32" s="12" t="s">
        <v>21</v>
      </c>
      <c r="I32" s="12" t="s">
        <v>22</v>
      </c>
      <c r="J32" s="12" t="s">
        <v>23</v>
      </c>
      <c r="K32" s="19" t="s">
        <v>24</v>
      </c>
      <c r="L32" s="12" t="s">
        <v>25</v>
      </c>
      <c r="M32" s="12" t="s">
        <v>26</v>
      </c>
      <c r="N32" s="12" t="s">
        <v>27</v>
      </c>
      <c r="O32" s="23" t="s">
        <v>28</v>
      </c>
      <c r="P32" s="21" t="s">
        <v>29</v>
      </c>
      <c r="Q32" s="21" t="s">
        <v>30</v>
      </c>
      <c r="R32" s="21" t="s">
        <v>31</v>
      </c>
      <c r="S32" t="s">
        <v>48</v>
      </c>
    </row>
    <row r="33" spans="1:18" x14ac:dyDescent="0.3">
      <c r="A33" s="2" t="s">
        <v>5</v>
      </c>
      <c r="B33" s="11">
        <f>B17-B25</f>
        <v>0</v>
      </c>
      <c r="C33" s="11">
        <f t="shared" ref="C33:O33" si="8">C17-C25</f>
        <v>0</v>
      </c>
      <c r="D33" s="11">
        <f t="shared" si="8"/>
        <v>0</v>
      </c>
      <c r="E33" s="11">
        <f t="shared" si="8"/>
        <v>0</v>
      </c>
      <c r="F33" s="11">
        <f t="shared" si="8"/>
        <v>0</v>
      </c>
      <c r="G33" s="11">
        <f t="shared" si="8"/>
        <v>0</v>
      </c>
      <c r="H33" s="11">
        <f t="shared" si="8"/>
        <v>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si="8"/>
        <v>0</v>
      </c>
      <c r="N33" s="11">
        <f t="shared" si="8"/>
        <v>0</v>
      </c>
      <c r="O33" s="11">
        <f t="shared" si="8"/>
        <v>0</v>
      </c>
      <c r="P33" s="14"/>
      <c r="Q33" s="14"/>
      <c r="R33" s="14"/>
    </row>
    <row r="34" spans="1:18" x14ac:dyDescent="0.3">
      <c r="A34" s="2" t="s">
        <v>6</v>
      </c>
      <c r="B34" s="11">
        <f t="shared" ref="B34:O38" si="9">B18-B26</f>
        <v>1</v>
      </c>
      <c r="C34" s="11">
        <f t="shared" si="9"/>
        <v>1</v>
      </c>
      <c r="D34" s="11">
        <f t="shared" si="9"/>
        <v>1</v>
      </c>
      <c r="E34" s="11">
        <f t="shared" si="9"/>
        <v>1</v>
      </c>
      <c r="F34" s="11">
        <f t="shared" si="9"/>
        <v>1</v>
      </c>
      <c r="G34" s="11">
        <f t="shared" si="9"/>
        <v>2</v>
      </c>
      <c r="H34" s="11">
        <f t="shared" si="9"/>
        <v>2</v>
      </c>
      <c r="I34" s="11">
        <f t="shared" si="9"/>
        <v>2</v>
      </c>
      <c r="J34" s="11">
        <f t="shared" si="9"/>
        <v>2</v>
      </c>
      <c r="K34" s="11">
        <f t="shared" si="9"/>
        <v>2</v>
      </c>
      <c r="L34" s="11">
        <f t="shared" si="9"/>
        <v>2</v>
      </c>
      <c r="M34" s="11">
        <f t="shared" si="9"/>
        <v>2</v>
      </c>
      <c r="N34" s="11">
        <f t="shared" si="9"/>
        <v>2</v>
      </c>
      <c r="O34" s="11">
        <f t="shared" si="9"/>
        <v>2</v>
      </c>
      <c r="P34" s="14"/>
      <c r="Q34" s="14"/>
      <c r="R34" s="14"/>
    </row>
    <row r="35" spans="1:18" x14ac:dyDescent="0.3">
      <c r="A35" s="2" t="s">
        <v>7</v>
      </c>
      <c r="B35" s="11">
        <f t="shared" si="9"/>
        <v>17</v>
      </c>
      <c r="C35" s="11">
        <f t="shared" si="9"/>
        <v>17</v>
      </c>
      <c r="D35" s="11">
        <f t="shared" si="9"/>
        <v>10</v>
      </c>
      <c r="E35" s="11">
        <f t="shared" si="9"/>
        <v>10</v>
      </c>
      <c r="F35" s="11">
        <f t="shared" si="9"/>
        <v>11</v>
      </c>
      <c r="G35" s="11">
        <f t="shared" si="9"/>
        <v>10</v>
      </c>
      <c r="H35" s="11">
        <f t="shared" si="9"/>
        <v>10</v>
      </c>
      <c r="I35" s="11">
        <f t="shared" si="9"/>
        <v>10</v>
      </c>
      <c r="J35" s="11">
        <f t="shared" si="9"/>
        <v>7</v>
      </c>
      <c r="K35" s="11">
        <f t="shared" si="9"/>
        <v>6</v>
      </c>
      <c r="L35" s="11">
        <f t="shared" si="9"/>
        <v>7</v>
      </c>
      <c r="M35" s="11">
        <f t="shared" si="9"/>
        <v>7</v>
      </c>
      <c r="N35" s="11">
        <f t="shared" si="9"/>
        <v>8</v>
      </c>
      <c r="O35" s="11">
        <f t="shared" si="9"/>
        <v>8</v>
      </c>
      <c r="P35" s="14"/>
      <c r="Q35" s="14"/>
      <c r="R35" s="14"/>
    </row>
    <row r="36" spans="1:18" x14ac:dyDescent="0.3">
      <c r="A36" s="2" t="s">
        <v>8</v>
      </c>
      <c r="B36" s="11">
        <f t="shared" si="9"/>
        <v>4</v>
      </c>
      <c r="C36" s="11">
        <f t="shared" si="9"/>
        <v>9</v>
      </c>
      <c r="D36" s="11">
        <f t="shared" si="9"/>
        <v>12</v>
      </c>
      <c r="E36" s="11">
        <f t="shared" si="9"/>
        <v>13</v>
      </c>
      <c r="F36" s="11">
        <f t="shared" si="9"/>
        <v>16</v>
      </c>
      <c r="G36" s="11">
        <f t="shared" si="9"/>
        <v>15</v>
      </c>
      <c r="H36" s="11">
        <f t="shared" si="9"/>
        <v>11</v>
      </c>
      <c r="I36" s="11">
        <f t="shared" si="9"/>
        <v>11</v>
      </c>
      <c r="J36" s="11">
        <f t="shared" si="9"/>
        <v>12</v>
      </c>
      <c r="K36" s="11">
        <f t="shared" si="9"/>
        <v>10</v>
      </c>
      <c r="L36" s="11">
        <f t="shared" si="9"/>
        <v>8</v>
      </c>
      <c r="M36" s="11">
        <f t="shared" si="9"/>
        <v>7</v>
      </c>
      <c r="N36" s="11">
        <f t="shared" si="9"/>
        <v>5</v>
      </c>
      <c r="O36" s="11">
        <f t="shared" si="9"/>
        <v>3</v>
      </c>
      <c r="P36" s="14"/>
      <c r="Q36" s="14"/>
      <c r="R36" s="14"/>
    </row>
    <row r="37" spans="1:18" x14ac:dyDescent="0.3">
      <c r="A37" s="2" t="s">
        <v>9</v>
      </c>
      <c r="B37" s="11">
        <f t="shared" si="9"/>
        <v>1</v>
      </c>
      <c r="C37" s="11">
        <f t="shared" si="9"/>
        <v>1</v>
      </c>
      <c r="D37" s="11">
        <f t="shared" si="9"/>
        <v>0</v>
      </c>
      <c r="E37" s="11">
        <f t="shared" si="9"/>
        <v>0</v>
      </c>
      <c r="F37" s="11">
        <f t="shared" si="9"/>
        <v>0</v>
      </c>
      <c r="G37" s="11">
        <f t="shared" si="9"/>
        <v>0</v>
      </c>
      <c r="H37" s="11">
        <f t="shared" si="9"/>
        <v>0</v>
      </c>
      <c r="I37" s="11">
        <f t="shared" si="9"/>
        <v>0</v>
      </c>
      <c r="J37" s="11">
        <f t="shared" si="9"/>
        <v>0</v>
      </c>
      <c r="K37" s="11">
        <f t="shared" si="9"/>
        <v>0</v>
      </c>
      <c r="L37" s="11">
        <f t="shared" si="9"/>
        <v>0</v>
      </c>
      <c r="M37" s="11">
        <f t="shared" si="9"/>
        <v>0</v>
      </c>
      <c r="N37" s="11">
        <f t="shared" si="9"/>
        <v>0</v>
      </c>
      <c r="O37" s="11">
        <f t="shared" si="9"/>
        <v>0</v>
      </c>
      <c r="P37" s="14"/>
      <c r="Q37" s="14"/>
      <c r="R37" s="14"/>
    </row>
    <row r="38" spans="1:18" x14ac:dyDescent="0.3">
      <c r="A38" s="2" t="s">
        <v>10</v>
      </c>
      <c r="B38" s="11">
        <f t="shared" si="9"/>
        <v>3</v>
      </c>
      <c r="C38" s="11">
        <f t="shared" si="9"/>
        <v>3</v>
      </c>
      <c r="D38" s="11">
        <f t="shared" si="9"/>
        <v>3</v>
      </c>
      <c r="E38" s="11">
        <f t="shared" si="9"/>
        <v>3</v>
      </c>
      <c r="F38" s="11">
        <f t="shared" si="9"/>
        <v>3</v>
      </c>
      <c r="G38" s="11">
        <f t="shared" si="9"/>
        <v>3</v>
      </c>
      <c r="H38" s="11">
        <f t="shared" si="9"/>
        <v>3</v>
      </c>
      <c r="I38" s="11">
        <f t="shared" si="9"/>
        <v>3</v>
      </c>
      <c r="J38" s="11">
        <f t="shared" si="9"/>
        <v>3</v>
      </c>
      <c r="K38" s="11">
        <f t="shared" si="9"/>
        <v>3</v>
      </c>
      <c r="L38" s="11">
        <f t="shared" si="9"/>
        <v>3</v>
      </c>
      <c r="M38" s="11">
        <f t="shared" si="9"/>
        <v>3</v>
      </c>
      <c r="N38" s="11">
        <f t="shared" si="9"/>
        <v>3</v>
      </c>
      <c r="O38" s="11">
        <f t="shared" si="9"/>
        <v>2</v>
      </c>
      <c r="P38" s="14"/>
      <c r="Q38" s="14"/>
      <c r="R38" s="14"/>
    </row>
    <row r="39" spans="1:18" x14ac:dyDescent="0.3">
      <c r="A39" s="1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9080-46A8-420F-8B9F-011B6198299A}">
  <dimension ref="A2:A7"/>
  <sheetViews>
    <sheetView showGridLines="0" workbookViewId="0">
      <selection activeCell="C20" sqref="C20"/>
    </sheetView>
  </sheetViews>
  <sheetFormatPr defaultRowHeight="14.4" x14ac:dyDescent="0.3"/>
  <sheetData>
    <row r="2" spans="1:1" ht="18" x14ac:dyDescent="0.35">
      <c r="A2" s="26" t="s">
        <v>50</v>
      </c>
    </row>
    <row r="3" spans="1:1" ht="18" x14ac:dyDescent="0.35">
      <c r="A3" s="26" t="s">
        <v>49</v>
      </c>
    </row>
    <row r="4" spans="1:1" ht="18" x14ac:dyDescent="0.35">
      <c r="A4" s="26" t="s">
        <v>53</v>
      </c>
    </row>
    <row r="5" spans="1:1" ht="18" x14ac:dyDescent="0.35">
      <c r="A5" s="26" t="s">
        <v>52</v>
      </c>
    </row>
    <row r="6" spans="1:1" ht="18" x14ac:dyDescent="0.35">
      <c r="A6" s="26" t="s">
        <v>54</v>
      </c>
    </row>
    <row r="7" spans="1:1" ht="18" x14ac:dyDescent="0.35">
      <c r="A7" s="26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tracker</vt:lpstr>
      <vt:lpstr>Burndown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Devendra Damle</dc:creator>
  <cp:keywords/>
  <dc:description/>
  <cp:lastModifiedBy>Devendra Damle</cp:lastModifiedBy>
  <cp:revision/>
  <dcterms:created xsi:type="dcterms:W3CDTF">2015-06-05T18:17:20Z</dcterms:created>
  <dcterms:modified xsi:type="dcterms:W3CDTF">2020-10-02T10:29:42Z</dcterms:modified>
  <cp:category/>
  <cp:contentStatus/>
</cp:coreProperties>
</file>